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0" windowWidth="20730" windowHeight="11760" tabRatio="500"/>
  </bookViews>
  <sheets>
    <sheet name="Application" sheetId="1" r:id="rId1"/>
    <sheet name="Sheet1" sheetId="3" r:id="rId2"/>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50" i="1"/>
  <c r="E49"/>
  <c r="E38"/>
  <c r="E37"/>
  <c r="E36"/>
  <c r="E35"/>
  <c r="E34"/>
  <c r="E33"/>
  <c r="E32"/>
  <c r="E31"/>
  <c r="E30"/>
  <c r="E29"/>
  <c r="E28"/>
  <c r="K38"/>
  <c r="K37"/>
  <c r="K36"/>
  <c r="K35"/>
  <c r="K34"/>
  <c r="K33"/>
  <c r="K32"/>
  <c r="K31"/>
  <c r="K30"/>
  <c r="K29"/>
  <c r="K28"/>
  <c r="I38"/>
  <c r="I37"/>
  <c r="I36"/>
  <c r="I35"/>
  <c r="I34"/>
  <c r="I33"/>
  <c r="I32"/>
  <c r="I31"/>
  <c r="I30"/>
  <c r="I29"/>
  <c r="I28"/>
  <c r="G38"/>
  <c r="G37"/>
  <c r="G36"/>
  <c r="G35"/>
  <c r="G34"/>
  <c r="G33"/>
  <c r="G32"/>
  <c r="G31"/>
  <c r="G30"/>
  <c r="G29"/>
  <c r="G28"/>
  <c r="K50"/>
  <c r="K49"/>
  <c r="I50"/>
  <c r="I49"/>
  <c r="G50"/>
  <c r="G49"/>
  <c r="K25"/>
  <c r="K24"/>
  <c r="K23"/>
  <c r="K22"/>
  <c r="K21"/>
  <c r="K20"/>
  <c r="K19"/>
  <c r="K18"/>
  <c r="K17"/>
  <c r="K16"/>
  <c r="I25"/>
  <c r="I24"/>
  <c r="I23"/>
  <c r="I22"/>
  <c r="I21"/>
  <c r="I20"/>
  <c r="I19"/>
  <c r="I18"/>
  <c r="I17"/>
  <c r="I16"/>
  <c r="G25"/>
  <c r="G24"/>
  <c r="G23"/>
  <c r="G22"/>
  <c r="G21"/>
  <c r="G20"/>
  <c r="G19"/>
  <c r="G18"/>
  <c r="G17"/>
  <c r="G16"/>
  <c r="E25"/>
  <c r="E24"/>
  <c r="E23"/>
  <c r="E22"/>
  <c r="E21"/>
  <c r="E20"/>
  <c r="E19"/>
  <c r="E18"/>
  <c r="E17"/>
  <c r="E16"/>
  <c r="K9"/>
  <c r="K10"/>
  <c r="K11"/>
  <c r="K12"/>
  <c r="K13"/>
  <c r="K14"/>
  <c r="K15"/>
  <c r="K26"/>
  <c r="K27"/>
  <c r="K39"/>
  <c r="K40"/>
  <c r="K41"/>
  <c r="K42"/>
  <c r="K43"/>
  <c r="K44"/>
  <c r="K45"/>
  <c r="K46"/>
  <c r="K47"/>
  <c r="K48"/>
  <c r="K51"/>
  <c r="K52"/>
  <c r="K53"/>
  <c r="J53"/>
  <c r="I9"/>
  <c r="I10"/>
  <c r="I11"/>
  <c r="I12"/>
  <c r="I13"/>
  <c r="I14"/>
  <c r="I15"/>
  <c r="I26"/>
  <c r="I27"/>
  <c r="I39"/>
  <c r="I40"/>
  <c r="I41"/>
  <c r="I42"/>
  <c r="I43"/>
  <c r="I44"/>
  <c r="I45"/>
  <c r="I46"/>
  <c r="I47"/>
  <c r="I48"/>
  <c r="I51"/>
  <c r="I52"/>
  <c r="I53"/>
  <c r="H53"/>
  <c r="G9"/>
  <c r="G10"/>
  <c r="G11"/>
  <c r="G12"/>
  <c r="G13"/>
  <c r="G14"/>
  <c r="G15"/>
  <c r="G26"/>
  <c r="G27"/>
  <c r="G39"/>
  <c r="G40"/>
  <c r="G41"/>
  <c r="G42"/>
  <c r="G43"/>
  <c r="G44"/>
  <c r="G45"/>
  <c r="G46"/>
  <c r="G47"/>
  <c r="G48"/>
  <c r="G51"/>
  <c r="G52"/>
  <c r="G53"/>
  <c r="F53"/>
  <c r="E9"/>
  <c r="E10"/>
  <c r="E11"/>
  <c r="E12"/>
  <c r="E13"/>
  <c r="E14"/>
  <c r="E15"/>
  <c r="E26"/>
  <c r="E27"/>
  <c r="E39"/>
  <c r="E40"/>
  <c r="E41"/>
  <c r="E42"/>
  <c r="E43"/>
  <c r="E44"/>
  <c r="E45"/>
  <c r="E46"/>
  <c r="E47"/>
  <c r="E48"/>
  <c r="E51"/>
  <c r="E52"/>
  <c r="E53"/>
</calcChain>
</file>

<file path=xl/sharedStrings.xml><?xml version="1.0" encoding="utf-8"?>
<sst xmlns="http://schemas.openxmlformats.org/spreadsheetml/2006/main" count="114" uniqueCount="72">
  <si>
    <t>Exchange Rate</t>
  </si>
  <si>
    <t xml:space="preserve">1 USD = </t>
  </si>
  <si>
    <t>Unit Cost</t>
  </si>
  <si>
    <t>Total Cost</t>
  </si>
  <si>
    <t>Grant Request</t>
  </si>
  <si>
    <t>Community Cash Contribution</t>
  </si>
  <si>
    <t>Line item description</t>
  </si>
  <si>
    <t>Category</t>
  </si>
  <si>
    <t>Community In Kind Contribution</t>
  </si>
  <si>
    <t>Local currency</t>
  </si>
  <si>
    <t>Quantity</t>
  </si>
  <si>
    <t>USD</t>
  </si>
  <si>
    <t>Expected source of funds</t>
  </si>
  <si>
    <t>Albanian lek - ALL</t>
  </si>
  <si>
    <t>Belize dollar - BZD</t>
  </si>
  <si>
    <t>Burkina Faso - XOF</t>
  </si>
  <si>
    <t>Cambodian real - KHR</t>
  </si>
  <si>
    <t>Cameroon - XAF</t>
  </si>
  <si>
    <t>Comorian franc - KMF</t>
  </si>
  <si>
    <t>Costa Rican colon - CRC</t>
  </si>
  <si>
    <t>Congolese franc - CDF</t>
  </si>
  <si>
    <t>Ecuador - USD</t>
  </si>
  <si>
    <t>El Salvador - USD</t>
  </si>
  <si>
    <t>Georgian lari - GEL</t>
  </si>
  <si>
    <t>Guinean franc - GNF</t>
  </si>
  <si>
    <t>Haitian gourde - HTG</t>
  </si>
  <si>
    <t>Kenyan shilling - KES</t>
  </si>
  <si>
    <t>Liberian dollar - LRD</t>
  </si>
  <si>
    <t>Malawian kwacha - MWK</t>
  </si>
  <si>
    <t>Mali - XOF</t>
  </si>
  <si>
    <t>Moroccan dirham - MAD</t>
  </si>
  <si>
    <t>Mozambican metical - MZN</t>
  </si>
  <si>
    <t>Nicaraguan cordoba - NIO</t>
  </si>
  <si>
    <t>Panama - USD</t>
  </si>
  <si>
    <t>Peruvian sol - PEN</t>
  </si>
  <si>
    <t>Philippine peso - PHP</t>
  </si>
  <si>
    <t>Rwandan franc - RWF</t>
  </si>
  <si>
    <t>Senegal - XOF</t>
  </si>
  <si>
    <t>Sierra Leonean leone - SLL</t>
  </si>
  <si>
    <t>Tanzanian shilling - TZS</t>
  </si>
  <si>
    <t>Togo - XOF</t>
  </si>
  <si>
    <t>Zambian kwacha - ZMW</t>
  </si>
  <si>
    <t>user inputs below</t>
  </si>
  <si>
    <t>locked formula</t>
  </si>
  <si>
    <t>user selects below</t>
  </si>
  <si>
    <r>
      <rPr>
        <b/>
        <sz val="10"/>
        <color rgb="FF000000"/>
        <rFont val="Arial"/>
      </rPr>
      <t>Instructions:</t>
    </r>
    <r>
      <rPr>
        <sz val="10"/>
        <color rgb="FF000000"/>
        <rFont val="Arial"/>
      </rPr>
      <t xml:space="preserve"> Input the exchange rate in </t>
    </r>
    <r>
      <rPr>
        <b/>
        <sz val="10"/>
        <color rgb="FF000000"/>
        <rFont val="Arial"/>
      </rPr>
      <t>C5</t>
    </r>
    <r>
      <rPr>
        <sz val="10"/>
        <color rgb="FF000000"/>
        <rFont val="Arial"/>
      </rPr>
      <t xml:space="preserve"> and select your currency in </t>
    </r>
    <r>
      <rPr>
        <b/>
        <sz val="10"/>
        <color rgb="FF000000"/>
        <rFont val="Arial"/>
      </rPr>
      <t>D5.</t>
    </r>
    <r>
      <rPr>
        <sz val="10"/>
        <color rgb="FF000000"/>
        <rFont val="Arial"/>
      </rPr>
      <t xml:space="preserve"> This spreadsheet is protected except for </t>
    </r>
    <r>
      <rPr>
        <b/>
        <sz val="10"/>
        <color rgb="FF000000"/>
        <rFont val="Arial"/>
      </rPr>
      <t>A9:A52, B9:B52, C9: C52, D9:D52, F9:F52, H9:H52</t>
    </r>
    <r>
      <rPr>
        <sz val="10"/>
        <color rgb="FF000000"/>
        <rFont val="Arial"/>
      </rPr>
      <t xml:space="preserve"> and </t>
    </r>
    <r>
      <rPr>
        <b/>
        <sz val="10"/>
        <color rgb="FF000000"/>
        <rFont val="Arial"/>
      </rPr>
      <t>J9:J52</t>
    </r>
    <r>
      <rPr>
        <sz val="10"/>
        <color rgb="FF000000"/>
        <rFont val="Arial"/>
      </rPr>
      <t xml:space="preserve">, where you're permitted to enter data. It is provided as an offline tool to help you build your budget prior to submitting your grant application online at www.worldconnect-us.org. </t>
    </r>
    <r>
      <rPr>
        <b/>
        <sz val="10"/>
        <color rgb="FF000000"/>
        <rFont val="Arial"/>
      </rPr>
      <t>You will be required to copy/paste or re-input the data into our online grant application</t>
    </r>
    <r>
      <rPr>
        <sz val="10"/>
        <color rgb="FF000000"/>
        <rFont val="Arial"/>
      </rPr>
      <t>.</t>
    </r>
    <r>
      <rPr>
        <sz val="10"/>
        <color rgb="FF000000"/>
        <rFont val="Arial"/>
      </rPr>
      <t xml:space="preserve"> If you have any questions, email us: applications@worldconnect-us.org.</t>
    </r>
  </si>
  <si>
    <t>Describe Community In Kind Contribution</t>
  </si>
  <si>
    <t xml:space="preserve">For each item that you list as community cash contribution in the above section, please identify the expected source of the funds. </t>
  </si>
  <si>
    <t>For each item that you list as community in kind contribution in the above section, please describe what will be provided and by whom.</t>
  </si>
  <si>
    <t>Dominican peso - DOP</t>
  </si>
  <si>
    <t>septic tanks</t>
  </si>
  <si>
    <t>toilet bowls</t>
  </si>
  <si>
    <t>gasoline</t>
  </si>
  <si>
    <t>pvc pipes and elbows</t>
  </si>
  <si>
    <t>transportation of PVC pipes</t>
  </si>
  <si>
    <t xml:space="preserve">septic tanks </t>
  </si>
  <si>
    <t>toilet bowl materials</t>
  </si>
  <si>
    <t>skilled labor</t>
  </si>
  <si>
    <t>hauling of sand</t>
  </si>
  <si>
    <t xml:space="preserve">toilet bowls </t>
  </si>
  <si>
    <t>skilled installation of septic tanks</t>
  </si>
  <si>
    <t>bank fees</t>
  </si>
  <si>
    <t>tricycle hire (hauling materials to far flung areas)</t>
  </si>
  <si>
    <t>food packs</t>
  </si>
  <si>
    <t>DSWD project training</t>
  </si>
  <si>
    <t>hollow blocks</t>
  </si>
  <si>
    <t>Rural Health Unit and LGU Ferrol -this was included as part of the 2016 yearly budget for health and sanitation program to be given to beneficiaries</t>
  </si>
  <si>
    <t>Rural Health Unit and LGU Ferrol- this was included as part of the 2016 yearly budget for health and sanitation program to be given to beneficiaries</t>
  </si>
  <si>
    <t>Dept of Social Welfare and Development - Project Leader Lettie Mae wrote a proposal from DSWD to hire for materials transportation.</t>
  </si>
  <si>
    <t>Dept of Social Welfare and Development - Project Leader Lettie Mae wrote a proposal from DSWD to pay beneficiaries of UnliAsenso for work with food.</t>
  </si>
  <si>
    <t>Dept of Social Welfare and Development - This was the overall estimate of the costs to train members of UnliAsenso, including travel expenses, accomodations, food, materials, etc. Since there was beneficiaries from other municipalities, I prorated the proposal based upon Ferrol members.</t>
  </si>
  <si>
    <t>Dept of Health -this was included as part of the 2017 yearly budget for health and sanitation program to be given to beneficiaries. I think there are more toilets because as septic tanks fill up, the old bowl will often break in the process of transferring the septic tank, or an entirely new latrine has to be built.</t>
  </si>
</sst>
</file>

<file path=xl/styles.xml><?xml version="1.0" encoding="utf-8"?>
<styleSheet xmlns="http://schemas.openxmlformats.org/spreadsheetml/2006/main">
  <numFmts count="2">
    <numFmt numFmtId="43" formatCode="_(* #,##0.00_);_(* \(#,##0.00\);_(* &quot;-&quot;??_);_(@_)"/>
    <numFmt numFmtId="164" formatCode="&quot;$&quot;#,##0.00"/>
  </numFmts>
  <fonts count="11">
    <font>
      <sz val="10"/>
      <color rgb="FF000000"/>
      <name val="Arial"/>
    </font>
    <font>
      <sz val="10"/>
      <name val="Arial"/>
    </font>
    <font>
      <i/>
      <sz val="10"/>
      <name val="Arial"/>
    </font>
    <font>
      <b/>
      <sz val="10"/>
      <name val="Arial"/>
    </font>
    <font>
      <u/>
      <sz val="10"/>
      <color theme="10"/>
      <name val="Arial"/>
    </font>
    <font>
      <u/>
      <sz val="10"/>
      <color theme="11"/>
      <name val="Arial"/>
    </font>
    <font>
      <b/>
      <sz val="10"/>
      <color rgb="FF000000"/>
      <name val="Arial"/>
    </font>
    <font>
      <i/>
      <sz val="10"/>
      <color rgb="FF000000"/>
      <name val="Arial"/>
    </font>
    <font>
      <sz val="10"/>
      <name val="Arial"/>
      <family val="2"/>
    </font>
    <font>
      <sz val="14"/>
      <name val="Arial Narrow"/>
      <family val="2"/>
    </font>
    <font>
      <sz val="12"/>
      <color rgb="FF000000"/>
      <name val="Arial Narrow"/>
      <family val="2"/>
    </font>
  </fonts>
  <fills count="15">
    <fill>
      <patternFill patternType="none"/>
    </fill>
    <fill>
      <patternFill patternType="gray125"/>
    </fill>
    <fill>
      <patternFill patternType="solid">
        <fgColor theme="0" tint="-0.34998626667073579"/>
        <bgColor rgb="FFFFFF00"/>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34998626667073579"/>
        <bgColor rgb="FFCCCCCC"/>
      </patternFill>
    </fill>
    <fill>
      <patternFill patternType="solid">
        <fgColor theme="0" tint="-0.249977111117893"/>
        <bgColor rgb="FFCCCCCC"/>
      </patternFill>
    </fill>
    <fill>
      <patternFill patternType="solid">
        <fgColor theme="0" tint="-4.9989318521683403E-2"/>
        <bgColor rgb="FFEFEFEF"/>
      </patternFill>
    </fill>
    <fill>
      <patternFill patternType="solid">
        <fgColor theme="0" tint="-4.9989318521683403E-2"/>
        <bgColor indexed="64"/>
      </patternFill>
    </fill>
    <fill>
      <patternFill patternType="solid">
        <fgColor theme="0" tint="-0.34998626667073579"/>
        <bgColor rgb="FFFFFFFF"/>
      </patternFill>
    </fill>
    <fill>
      <patternFill patternType="solid">
        <fgColor theme="0" tint="-0.249977111117893"/>
        <bgColor rgb="FFEFEFEF"/>
      </patternFill>
    </fill>
    <fill>
      <patternFill patternType="solid">
        <fgColor theme="0" tint="-0.249977111117893"/>
        <bgColor rgb="FFFFFF00"/>
      </patternFill>
    </fill>
    <fill>
      <patternFill patternType="solid">
        <fgColor theme="4" tint="0.79998168889431442"/>
        <bgColor indexed="64"/>
      </patternFill>
    </fill>
    <fill>
      <patternFill patternType="solid">
        <fgColor rgb="FFDBE5F1"/>
        <bgColor indexed="64"/>
      </patternFill>
    </fill>
  </fills>
  <borders count="41">
    <border>
      <left/>
      <right/>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6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8" fillId="0" borderId="0"/>
    <xf numFmtId="43" fontId="8" fillId="0" borderId="0" applyFont="0" applyFill="0" applyBorder="0" applyAlignment="0" applyProtection="0"/>
  </cellStyleXfs>
  <cellXfs count="116">
    <xf numFmtId="0" fontId="0" fillId="0" borderId="0" xfId="0" applyFont="1" applyAlignment="1"/>
    <xf numFmtId="0" fontId="1" fillId="0" borderId="0" xfId="0" applyFont="1" applyAlignment="1"/>
    <xf numFmtId="0" fontId="1" fillId="0" borderId="0" xfId="0" applyFont="1" applyAlignment="1">
      <alignment horizontal="center"/>
    </xf>
    <xf numFmtId="0" fontId="0" fillId="0" borderId="0" xfId="0" applyFont="1" applyAlignment="1"/>
    <xf numFmtId="0" fontId="1" fillId="0" borderId="1" xfId="0" applyFont="1" applyBorder="1" applyAlignment="1" applyProtection="1">
      <protection locked="0"/>
    </xf>
    <xf numFmtId="0" fontId="1" fillId="0" borderId="0" xfId="0" applyFont="1" applyBorder="1" applyAlignment="1" applyProtection="1">
      <protection locked="0"/>
    </xf>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1" fillId="0" borderId="16" xfId="0" applyFont="1" applyBorder="1" applyAlignment="1" applyProtection="1">
      <protection locked="0"/>
    </xf>
    <xf numFmtId="0" fontId="1" fillId="0" borderId="6" xfId="0" applyFont="1" applyBorder="1" applyAlignment="1" applyProtection="1">
      <protection locked="0"/>
    </xf>
    <xf numFmtId="0" fontId="1" fillId="0" borderId="18" xfId="0" applyFont="1" applyBorder="1" applyAlignment="1" applyProtection="1">
      <protection locked="0"/>
    </xf>
    <xf numFmtId="0" fontId="1" fillId="0" borderId="7" xfId="0" applyFont="1" applyBorder="1" applyAlignment="1" applyProtection="1">
      <protection locked="0"/>
    </xf>
    <xf numFmtId="0" fontId="7" fillId="3" borderId="9" xfId="0" applyFont="1" applyFill="1" applyBorder="1" applyAlignment="1" applyProtection="1">
      <alignment horizontal="center"/>
    </xf>
    <xf numFmtId="0" fontId="7" fillId="3" borderId="10" xfId="0" applyFont="1" applyFill="1" applyBorder="1" applyAlignment="1" applyProtection="1">
      <alignment horizontal="center"/>
    </xf>
    <xf numFmtId="0" fontId="2" fillId="5" borderId="12" xfId="0" applyFont="1" applyFill="1" applyBorder="1" applyAlignment="1" applyProtection="1">
      <alignment horizontal="center"/>
      <protection locked="0"/>
    </xf>
    <xf numFmtId="0" fontId="0" fillId="5" borderId="13" xfId="0" applyFont="1" applyFill="1" applyBorder="1" applyAlignment="1" applyProtection="1">
      <protection locked="0"/>
    </xf>
    <xf numFmtId="0" fontId="2" fillId="8" borderId="29" xfId="0" applyFont="1" applyFill="1" applyBorder="1" applyAlignment="1">
      <alignment horizontal="center"/>
    </xf>
    <xf numFmtId="0" fontId="2" fillId="8" borderId="30" xfId="0" applyFont="1" applyFill="1" applyBorder="1" applyAlignment="1">
      <alignment horizontal="center"/>
    </xf>
    <xf numFmtId="0" fontId="3" fillId="8" borderId="22" xfId="0" applyFont="1" applyFill="1" applyBorder="1"/>
    <xf numFmtId="0" fontId="3" fillId="8" borderId="23" xfId="0" applyFont="1" applyFill="1" applyBorder="1"/>
    <xf numFmtId="0" fontId="3" fillId="8" borderId="23" xfId="0" applyFont="1" applyFill="1" applyBorder="1" applyAlignment="1"/>
    <xf numFmtId="0" fontId="2" fillId="9" borderId="18" xfId="0" applyFont="1" applyFill="1" applyBorder="1" applyAlignment="1" applyProtection="1">
      <alignment horizontal="center"/>
    </xf>
    <xf numFmtId="0" fontId="2" fillId="9" borderId="19" xfId="0" applyFont="1" applyFill="1" applyBorder="1" applyAlignment="1" applyProtection="1">
      <alignment horizontal="center"/>
    </xf>
    <xf numFmtId="0" fontId="2" fillId="9" borderId="20" xfId="0" applyFont="1" applyFill="1" applyBorder="1" applyAlignment="1" applyProtection="1">
      <alignment horizontal="center"/>
    </xf>
    <xf numFmtId="0" fontId="2" fillId="9" borderId="21" xfId="0" applyFont="1" applyFill="1" applyBorder="1" applyAlignment="1" applyProtection="1">
      <alignment horizontal="center"/>
    </xf>
    <xf numFmtId="0" fontId="1" fillId="11" borderId="16" xfId="0" applyFont="1" applyFill="1" applyBorder="1" applyAlignment="1" applyProtection="1">
      <alignment horizontal="center"/>
    </xf>
    <xf numFmtId="0" fontId="1" fillId="12" borderId="1" xfId="0" applyFont="1" applyFill="1" applyBorder="1" applyAlignment="1" applyProtection="1">
      <alignment horizontal="center"/>
    </xf>
    <xf numFmtId="0" fontId="1" fillId="11" borderId="1" xfId="0" applyFont="1" applyFill="1" applyBorder="1" applyAlignment="1" applyProtection="1">
      <alignment horizontal="center"/>
    </xf>
    <xf numFmtId="0" fontId="1" fillId="11" borderId="0" xfId="0" applyFont="1" applyFill="1" applyBorder="1" applyAlignment="1" applyProtection="1">
      <alignment horizontal="center"/>
    </xf>
    <xf numFmtId="0" fontId="1" fillId="11" borderId="2" xfId="0" applyFont="1" applyFill="1" applyBorder="1" applyAlignment="1" applyProtection="1">
      <alignment horizontal="center"/>
    </xf>
    <xf numFmtId="0" fontId="1" fillId="11" borderId="17" xfId="0" applyFont="1" applyFill="1" applyBorder="1" applyAlignment="1" applyProtection="1">
      <alignment horizontal="center"/>
    </xf>
    <xf numFmtId="0" fontId="3" fillId="6" borderId="3" xfId="0" applyFont="1" applyFill="1" applyBorder="1" applyAlignment="1" applyProtection="1"/>
    <xf numFmtId="0" fontId="3" fillId="6" borderId="14" xfId="0" applyFont="1" applyFill="1" applyBorder="1" applyAlignment="1" applyProtection="1"/>
    <xf numFmtId="0" fontId="3" fillId="6" borderId="14" xfId="0" applyFont="1" applyFill="1" applyBorder="1" applyAlignment="1" applyProtection="1">
      <alignment horizontal="center"/>
    </xf>
    <xf numFmtId="0" fontId="3" fillId="6" borderId="4" xfId="0" applyFont="1" applyFill="1" applyBorder="1" applyAlignment="1" applyProtection="1"/>
    <xf numFmtId="0" fontId="3" fillId="6" borderId="15" xfId="0" applyFont="1" applyFill="1" applyBorder="1" applyAlignment="1" applyProtection="1">
      <alignment horizontal="center"/>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2" fontId="0" fillId="0" borderId="27" xfId="0" applyNumberFormat="1" applyFont="1" applyBorder="1" applyAlignment="1" applyProtection="1">
      <alignment horizontal="left" vertical="center"/>
      <protection locked="0"/>
    </xf>
    <xf numFmtId="2" fontId="0" fillId="0" borderId="28" xfId="0" applyNumberFormat="1" applyFont="1" applyBorder="1" applyAlignment="1" applyProtection="1">
      <alignment horizontal="left" vertical="center"/>
      <protection locked="0"/>
    </xf>
    <xf numFmtId="2" fontId="0" fillId="0" borderId="20" xfId="0" applyNumberFormat="1" applyFont="1" applyBorder="1" applyAlignment="1" applyProtection="1">
      <alignment horizontal="left" vertical="center"/>
      <protection locked="0"/>
    </xf>
    <xf numFmtId="2" fontId="1" fillId="0" borderId="14" xfId="0" applyNumberFormat="1" applyFont="1" applyBorder="1" applyAlignment="1" applyProtection="1">
      <protection locked="0"/>
    </xf>
    <xf numFmtId="2" fontId="1" fillId="0" borderId="1" xfId="0" applyNumberFormat="1" applyFont="1" applyBorder="1" applyAlignment="1" applyProtection="1">
      <protection locked="0"/>
    </xf>
    <xf numFmtId="2" fontId="1" fillId="0" borderId="18" xfId="0" applyNumberFormat="1" applyFont="1" applyBorder="1" applyAlignment="1" applyProtection="1">
      <protection locked="0"/>
    </xf>
    <xf numFmtId="2" fontId="1" fillId="0" borderId="0" xfId="0" applyNumberFormat="1" applyFont="1" applyBorder="1" applyAlignment="1" applyProtection="1">
      <protection locked="0"/>
    </xf>
    <xf numFmtId="2" fontId="1" fillId="0" borderId="7" xfId="0" applyNumberFormat="1" applyFont="1" applyBorder="1" applyAlignment="1" applyProtection="1">
      <protection locked="0"/>
    </xf>
    <xf numFmtId="2" fontId="1" fillId="0" borderId="15" xfId="0" applyNumberFormat="1" applyFont="1" applyBorder="1" applyAlignment="1" applyProtection="1"/>
    <xf numFmtId="2" fontId="1" fillId="0" borderId="2" xfId="0" applyNumberFormat="1" applyFont="1" applyBorder="1" applyAlignment="1" applyProtection="1"/>
    <xf numFmtId="2" fontId="1" fillId="0" borderId="19" xfId="0" applyNumberFormat="1" applyFont="1" applyBorder="1" applyAlignment="1" applyProtection="1"/>
    <xf numFmtId="164" fontId="1" fillId="0" borderId="15" xfId="0" applyNumberFormat="1" applyFont="1" applyBorder="1" applyAlignment="1" applyProtection="1"/>
    <xf numFmtId="164" fontId="1" fillId="0" borderId="2" xfId="0" applyNumberFormat="1" applyFont="1" applyBorder="1" applyAlignment="1" applyProtection="1"/>
    <xf numFmtId="164" fontId="1" fillId="0" borderId="19" xfId="0" applyNumberFormat="1" applyFont="1" applyBorder="1" applyAlignment="1" applyProtection="1"/>
    <xf numFmtId="164" fontId="1" fillId="0" borderId="5" xfId="0" applyNumberFormat="1" applyFont="1" applyBorder="1" applyAlignment="1" applyProtection="1"/>
    <xf numFmtId="164" fontId="1" fillId="0" borderId="17" xfId="0" applyNumberFormat="1" applyFont="1" applyBorder="1" applyAlignment="1" applyProtection="1"/>
    <xf numFmtId="164" fontId="1" fillId="0" borderId="8" xfId="0" applyNumberFormat="1" applyFont="1" applyBorder="1" applyAlignment="1" applyProtection="1"/>
    <xf numFmtId="164" fontId="3" fillId="8" borderId="23" xfId="0" applyNumberFormat="1" applyFont="1" applyFill="1" applyBorder="1" applyAlignment="1"/>
    <xf numFmtId="164" fontId="3" fillId="8" borderId="24" xfId="0" applyNumberFormat="1" applyFont="1" applyFill="1" applyBorder="1" applyAlignment="1"/>
    <xf numFmtId="4" fontId="9" fillId="13" borderId="38" xfId="65" applyNumberFormat="1" applyFont="1" applyFill="1" applyBorder="1" applyAlignment="1" applyProtection="1">
      <alignment horizontal="right" wrapText="1"/>
      <protection locked="0"/>
    </xf>
    <xf numFmtId="4" fontId="9" fillId="13" borderId="37" xfId="65" applyNumberFormat="1" applyFont="1" applyFill="1" applyBorder="1" applyAlignment="1" applyProtection="1">
      <alignment horizontal="right" wrapText="1"/>
      <protection locked="0"/>
    </xf>
    <xf numFmtId="4" fontId="9" fillId="13" borderId="37" xfId="66" applyNumberFormat="1" applyFont="1" applyFill="1" applyBorder="1" applyAlignment="1" applyProtection="1">
      <alignment horizontal="right" wrapText="1"/>
      <protection locked="0"/>
    </xf>
    <xf numFmtId="3" fontId="9" fillId="13" borderId="38" xfId="65" applyNumberFormat="1" applyFont="1" applyFill="1" applyBorder="1" applyAlignment="1" applyProtection="1">
      <alignment horizontal="right" wrapText="1"/>
      <protection locked="0"/>
    </xf>
    <xf numFmtId="3" fontId="9" fillId="13" borderId="37" xfId="65" applyNumberFormat="1" applyFont="1" applyFill="1" applyBorder="1" applyAlignment="1" applyProtection="1">
      <alignment horizontal="right" wrapText="1"/>
      <protection locked="0"/>
    </xf>
    <xf numFmtId="3" fontId="9" fillId="13" borderId="37" xfId="66" applyNumberFormat="1" applyFont="1" applyFill="1" applyBorder="1" applyAlignment="1" applyProtection="1">
      <alignment horizontal="right" wrapText="1"/>
      <protection locked="0"/>
    </xf>
    <xf numFmtId="4" fontId="9" fillId="13" borderId="38" xfId="67" applyNumberFormat="1" applyFont="1" applyFill="1" applyBorder="1" applyAlignment="1" applyProtection="1">
      <alignment horizontal="right" wrapText="1"/>
      <protection locked="0"/>
    </xf>
    <xf numFmtId="4" fontId="9" fillId="13" borderId="37" xfId="67" applyNumberFormat="1" applyFont="1" applyFill="1" applyBorder="1" applyAlignment="1" applyProtection="1">
      <alignment horizontal="right" wrapText="1"/>
      <protection locked="0"/>
    </xf>
    <xf numFmtId="0" fontId="10" fillId="14" borderId="39" xfId="0" applyFont="1" applyFill="1" applyBorder="1" applyAlignment="1">
      <alignment wrapText="1"/>
    </xf>
    <xf numFmtId="0" fontId="10" fillId="14" borderId="40" xfId="0" applyFont="1" applyFill="1" applyBorder="1" applyAlignment="1">
      <alignment wrapText="1"/>
    </xf>
    <xf numFmtId="0" fontId="9" fillId="13" borderId="37" xfId="66" applyFont="1" applyFill="1" applyBorder="1" applyAlignment="1" applyProtection="1">
      <alignment horizontal="left" wrapText="1"/>
      <protection locked="0"/>
    </xf>
    <xf numFmtId="0" fontId="9" fillId="13" borderId="35" xfId="65" applyFont="1" applyFill="1" applyBorder="1" applyAlignment="1" applyProtection="1">
      <alignment horizontal="left" wrapText="1"/>
      <protection locked="0"/>
    </xf>
    <xf numFmtId="0" fontId="9" fillId="13" borderId="36" xfId="65" applyFont="1" applyFill="1" applyBorder="1" applyAlignment="1" applyProtection="1">
      <alignment horizontal="left" wrapText="1"/>
      <protection locked="0"/>
    </xf>
    <xf numFmtId="0" fontId="1" fillId="0" borderId="1"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3" fillId="10" borderId="3" xfId="0" applyFont="1" applyFill="1" applyBorder="1" applyAlignment="1">
      <alignment horizontal="left" vertical="center"/>
    </xf>
    <xf numFmtId="0" fontId="3" fillId="10" borderId="4" xfId="0" applyFont="1" applyFill="1" applyBorder="1" applyAlignment="1">
      <alignment horizontal="left" vertical="center"/>
    </xf>
    <xf numFmtId="0" fontId="3" fillId="10" borderId="5" xfId="0" applyFont="1" applyFill="1" applyBorder="1" applyAlignment="1">
      <alignment horizontal="left" vertical="center"/>
    </xf>
    <xf numFmtId="0" fontId="1" fillId="7" borderId="16" xfId="0" applyFont="1" applyFill="1" applyBorder="1" applyAlignment="1">
      <alignment horizontal="left" vertical="center"/>
    </xf>
    <xf numFmtId="0" fontId="1" fillId="7" borderId="0" xfId="0" applyFont="1" applyFill="1" applyBorder="1" applyAlignment="1">
      <alignment horizontal="left" vertical="center"/>
    </xf>
    <xf numFmtId="0" fontId="1" fillId="7" borderId="17"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0" xfId="0" applyFont="1" applyFill="1" applyBorder="1" applyAlignment="1">
      <alignment horizontal="left" vertical="center"/>
    </xf>
    <xf numFmtId="0" fontId="3" fillId="10" borderId="17" xfId="0" applyFont="1" applyFill="1" applyBorder="1" applyAlignment="1">
      <alignment horizontal="left" vertical="center"/>
    </xf>
    <xf numFmtId="0" fontId="1" fillId="7" borderId="22"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2" fillId="8" borderId="31" xfId="0" applyFont="1" applyFill="1" applyBorder="1" applyAlignment="1">
      <alignment horizontal="center"/>
    </xf>
    <xf numFmtId="0" fontId="7" fillId="9" borderId="23" xfId="0" applyFont="1" applyFill="1" applyBorder="1" applyAlignment="1"/>
    <xf numFmtId="0" fontId="7" fillId="9" borderId="24" xfId="0" applyFont="1" applyFill="1" applyBorder="1" applyAlignment="1"/>
    <xf numFmtId="0" fontId="8" fillId="0" borderId="14"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5" borderId="3" xfId="0" applyFont="1" applyFill="1" applyBorder="1" applyAlignment="1" applyProtection="1">
      <alignment horizontal="left" vertical="center" wrapText="1"/>
    </xf>
    <xf numFmtId="0" fontId="0" fillId="5" borderId="4"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0" fillId="5" borderId="16" xfId="0" applyFont="1" applyFill="1"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17" xfId="0" applyFont="1" applyFill="1" applyBorder="1" applyAlignment="1" applyProtection="1">
      <alignment horizontal="left" vertical="center" wrapText="1"/>
    </xf>
    <xf numFmtId="0" fontId="0" fillId="5" borderId="6" xfId="0" applyFont="1" applyFill="1" applyBorder="1" applyAlignment="1" applyProtection="1">
      <alignment horizontal="left" vertical="center" wrapText="1"/>
    </xf>
    <xf numFmtId="0" fontId="0" fillId="5" borderId="7"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0" fontId="7" fillId="3" borderId="25" xfId="0" applyFont="1" applyFill="1" applyBorder="1" applyAlignment="1" applyProtection="1">
      <alignment horizontal="center"/>
    </xf>
    <xf numFmtId="0" fontId="7" fillId="3" borderId="26" xfId="0" applyFont="1" applyFill="1" applyBorder="1" applyAlignment="1" applyProtection="1">
      <alignment horizontal="center"/>
    </xf>
    <xf numFmtId="0" fontId="3" fillId="2" borderId="14" xfId="0" applyFont="1" applyFill="1" applyBorder="1" applyAlignment="1" applyProtection="1">
      <alignment horizontal="center"/>
    </xf>
    <xf numFmtId="0" fontId="6" fillId="4" borderId="5" xfId="0" applyFont="1" applyFill="1" applyBorder="1" applyAlignment="1" applyProtection="1"/>
    <xf numFmtId="0" fontId="6" fillId="4" borderId="15" xfId="0" applyFont="1" applyFill="1" applyBorder="1" applyAlignment="1" applyProtection="1"/>
    <xf numFmtId="0" fontId="3" fillId="6" borderId="4" xfId="0" applyFont="1" applyFill="1" applyBorder="1" applyAlignment="1" applyProtection="1">
      <alignment horizontal="center"/>
    </xf>
    <xf numFmtId="0" fontId="8" fillId="0" borderId="1"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cellXfs>
  <cellStyles count="68">
    <cellStyle name="Comma 2" xfId="6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 name="Normal 2" xfId="65"/>
    <cellStyle name="Normal 3 2" xfId="66"/>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88900</xdr:colOff>
      <xdr:row>85</xdr:row>
      <xdr:rowOff>127000</xdr:rowOff>
    </xdr:to>
    <xdr:sp macro="" textlink="">
      <xdr:nvSpPr>
        <xdr:cNvPr id="1030" name="Rectangle 6"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editAs="absolute">
    <xdr:from>
      <xdr:col>0</xdr:col>
      <xdr:colOff>2413000</xdr:colOff>
      <xdr:row>0</xdr:row>
      <xdr:rowOff>317500</xdr:rowOff>
    </xdr:from>
    <xdr:to>
      <xdr:col>3</xdr:col>
      <xdr:colOff>850900</xdr:colOff>
      <xdr:row>1</xdr:row>
      <xdr:rowOff>165100</xdr:rowOff>
    </xdr:to>
    <xdr:sp macro="" textlink="">
      <xdr:nvSpPr>
        <xdr:cNvPr id="1028" name="Rectangle 4" hidden="1"/>
        <xdr:cNvSpPr>
          <a:spLocks noChangeArrowheads="1"/>
        </xdr:cNvSpPr>
      </xdr:nvSpPr>
      <xdr:spPr bwMode="auto">
        <a:xfrm>
          <a:off x="2413000" y="317500"/>
          <a:ext cx="4838700" cy="304800"/>
        </a:xfrm>
        <a:prstGeom prst="rect">
          <a:avLst/>
        </a:prstGeom>
        <a:solidFill>
          <a:srgbClr val="FFFFE1"/>
        </a:solidFill>
        <a:ln w="9525">
          <a:solidFill>
            <a:srgbClr val="000000"/>
          </a:solidFill>
          <a:round/>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pPr algn="ctr"/>
          <a:endParaRPr lang="en-US"/>
        </a:p>
      </xdr:txBody>
    </xdr:sp>
    <xdr:clientData/>
  </xdr:twoCellAnchor>
  <xdr:twoCellAnchor editAs="absolute">
    <xdr:from>
      <xdr:col>0</xdr:col>
      <xdr:colOff>2413000</xdr:colOff>
      <xdr:row>0</xdr:row>
      <xdr:rowOff>317500</xdr:rowOff>
    </xdr:from>
    <xdr:to>
      <xdr:col>3</xdr:col>
      <xdr:colOff>850900</xdr:colOff>
      <xdr:row>1</xdr:row>
      <xdr:rowOff>165100</xdr:rowOff>
    </xdr:to>
    <xdr:sp macro="" textlink="">
      <xdr:nvSpPr>
        <xdr:cNvPr id="1027" name="Rectangle 3" hidden="1"/>
        <xdr:cNvSpPr>
          <a:spLocks noChangeArrowheads="1"/>
        </xdr:cNvSpPr>
      </xdr:nvSpPr>
      <xdr:spPr bwMode="auto">
        <a:xfrm>
          <a:off x="2413000" y="317500"/>
          <a:ext cx="4838700" cy="304800"/>
        </a:xfrm>
        <a:prstGeom prst="rect">
          <a:avLst/>
        </a:prstGeom>
        <a:solidFill>
          <a:srgbClr val="FFFFE1"/>
        </a:solidFill>
        <a:ln w="9525">
          <a:solidFill>
            <a:srgbClr val="000000"/>
          </a:solidFill>
          <a:round/>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pPr algn="ctr"/>
          <a:endParaRPr lang="en-US"/>
        </a:p>
      </xdr:txBody>
    </xdr:sp>
    <xdr:clientData/>
  </xdr:twoCellAnchor>
  <xdr:twoCellAnchor editAs="absolute">
    <xdr:from>
      <xdr:col>0</xdr:col>
      <xdr:colOff>2413000</xdr:colOff>
      <xdr:row>0</xdr:row>
      <xdr:rowOff>317500</xdr:rowOff>
    </xdr:from>
    <xdr:to>
      <xdr:col>3</xdr:col>
      <xdr:colOff>850900</xdr:colOff>
      <xdr:row>1</xdr:row>
      <xdr:rowOff>165100</xdr:rowOff>
    </xdr:to>
    <xdr:sp macro="" textlink="">
      <xdr:nvSpPr>
        <xdr:cNvPr id="1026" name="Rectangle 2" hidden="1"/>
        <xdr:cNvSpPr>
          <a:spLocks noChangeArrowheads="1"/>
        </xdr:cNvSpPr>
      </xdr:nvSpPr>
      <xdr:spPr bwMode="auto">
        <a:xfrm>
          <a:off x="2413000" y="317500"/>
          <a:ext cx="4838700" cy="304800"/>
        </a:xfrm>
        <a:prstGeom prst="rect">
          <a:avLst/>
        </a:prstGeom>
        <a:solidFill>
          <a:srgbClr val="FFFFE1"/>
        </a:solidFill>
        <a:ln w="9525">
          <a:solidFill>
            <a:srgbClr val="000000"/>
          </a:solidFill>
          <a:round/>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pPr algn="ctr"/>
          <a:endParaRPr lang="en-US"/>
        </a:p>
      </xdr:txBody>
    </xdr:sp>
    <xdr:clientData/>
  </xdr:twoCellAnchor>
  <xdr:twoCellAnchor editAs="absolute">
    <xdr:from>
      <xdr:col>0</xdr:col>
      <xdr:colOff>2413000</xdr:colOff>
      <xdr:row>0</xdr:row>
      <xdr:rowOff>317500</xdr:rowOff>
    </xdr:from>
    <xdr:to>
      <xdr:col>3</xdr:col>
      <xdr:colOff>850900</xdr:colOff>
      <xdr:row>1</xdr:row>
      <xdr:rowOff>165100</xdr:rowOff>
    </xdr:to>
    <xdr:sp macro="" textlink="">
      <xdr:nvSpPr>
        <xdr:cNvPr id="1025" name="Rectangle 1" hidden="1"/>
        <xdr:cNvSpPr>
          <a:spLocks noChangeArrowheads="1"/>
        </xdr:cNvSpPr>
      </xdr:nvSpPr>
      <xdr:spPr bwMode="auto">
        <a:xfrm>
          <a:off x="2413000" y="317500"/>
          <a:ext cx="4838700" cy="304800"/>
        </a:xfrm>
        <a:prstGeom prst="rect">
          <a:avLst/>
        </a:prstGeom>
        <a:solidFill>
          <a:srgbClr val="FFFFE1"/>
        </a:solidFill>
        <a:ln w="9525">
          <a:solidFill>
            <a:srgbClr val="000000"/>
          </a:solidFill>
          <a:round/>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pPr algn="ctr"/>
          <a:endParaRPr lang="en-US"/>
        </a:p>
      </xdr:txBody>
    </xdr:sp>
    <xdr:clientData/>
  </xdr:twoCellAnchor>
  <xdr:twoCellAnchor editAs="absolute">
    <xdr:from>
      <xdr:col>0</xdr:col>
      <xdr:colOff>2413000</xdr:colOff>
      <xdr:row>0</xdr:row>
      <xdr:rowOff>317500</xdr:rowOff>
    </xdr:from>
    <xdr:to>
      <xdr:col>3</xdr:col>
      <xdr:colOff>850900</xdr:colOff>
      <xdr:row>1</xdr:row>
      <xdr:rowOff>165100</xdr:rowOff>
    </xdr:to>
    <xdr:sp macro="" textlink="">
      <xdr:nvSpPr>
        <xdr:cNvPr id="1024" name="Rectangle 0" hidden="1"/>
        <xdr:cNvSpPr>
          <a:spLocks noChangeArrowheads="1"/>
        </xdr:cNvSpPr>
      </xdr:nvSpPr>
      <xdr:spPr bwMode="auto">
        <a:xfrm>
          <a:off x="2413000" y="317500"/>
          <a:ext cx="4838700" cy="304800"/>
        </a:xfrm>
        <a:prstGeom prst="rect">
          <a:avLst/>
        </a:prstGeom>
        <a:solidFill>
          <a:srgbClr val="FFFFE1"/>
        </a:solidFill>
        <a:ln w="9525">
          <a:solidFill>
            <a:srgbClr val="000000"/>
          </a:solidFill>
          <a:round/>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P79"/>
  <sheetViews>
    <sheetView tabSelected="1" workbookViewId="0">
      <selection activeCell="C74" sqref="C74:I74"/>
    </sheetView>
  </sheetViews>
  <sheetFormatPr defaultColWidth="14.42578125" defaultRowHeight="15.75" customHeight="1"/>
  <cols>
    <col min="1" max="1" width="42" customWidth="1"/>
    <col min="2" max="11" width="21" customWidth="1"/>
    <col min="12" max="12" width="14.42578125" customWidth="1"/>
    <col min="13" max="13" width="14.7109375" customWidth="1"/>
  </cols>
  <sheetData>
    <row r="1" spans="1:26" s="3" customFormat="1" ht="36" customHeight="1">
      <c r="A1" s="95" t="s">
        <v>45</v>
      </c>
      <c r="B1" s="96"/>
      <c r="C1" s="96"/>
      <c r="D1" s="97"/>
    </row>
    <row r="2" spans="1:26" s="3" customFormat="1" ht="36" customHeight="1">
      <c r="A2" s="98"/>
      <c r="B2" s="99"/>
      <c r="C2" s="99"/>
      <c r="D2" s="100"/>
    </row>
    <row r="3" spans="1:26" s="3" customFormat="1" ht="36" customHeight="1" thickBot="1">
      <c r="A3" s="101"/>
      <c r="B3" s="102"/>
      <c r="C3" s="102"/>
      <c r="D3" s="103"/>
    </row>
    <row r="4" spans="1:26" ht="15.75" customHeight="1">
      <c r="A4" s="104"/>
      <c r="B4" s="105"/>
      <c r="C4" s="12" t="s">
        <v>42</v>
      </c>
      <c r="D4" s="13" t="s">
        <v>44</v>
      </c>
      <c r="E4" s="3"/>
      <c r="F4" s="3"/>
      <c r="G4" s="3"/>
      <c r="H4" s="3"/>
      <c r="I4" s="3"/>
      <c r="J4" s="3"/>
      <c r="K4" s="3"/>
    </row>
    <row r="5" spans="1:26" ht="15.75" customHeight="1" thickBot="1">
      <c r="A5" s="6" t="s">
        <v>0</v>
      </c>
      <c r="B5" s="7" t="s">
        <v>1</v>
      </c>
      <c r="C5" s="14">
        <v>47.097000000000001</v>
      </c>
      <c r="D5" s="15">
        <v>47.097000000000001</v>
      </c>
      <c r="E5" s="3"/>
      <c r="F5" s="3"/>
      <c r="G5" s="3"/>
      <c r="H5" s="3"/>
      <c r="I5" s="3"/>
      <c r="J5" s="3"/>
      <c r="K5" s="3"/>
    </row>
    <row r="6" spans="1:26" ht="15.75" customHeight="1">
      <c r="A6" s="31"/>
      <c r="B6" s="32"/>
      <c r="C6" s="33" t="s">
        <v>2</v>
      </c>
      <c r="D6" s="34"/>
      <c r="E6" s="35" t="s">
        <v>3</v>
      </c>
      <c r="F6" s="109" t="s">
        <v>4</v>
      </c>
      <c r="G6" s="108"/>
      <c r="H6" s="106" t="s">
        <v>5</v>
      </c>
      <c r="I6" s="108"/>
      <c r="J6" s="106" t="s">
        <v>8</v>
      </c>
      <c r="K6" s="107"/>
    </row>
    <row r="7" spans="1:26" ht="15.75" customHeight="1">
      <c r="A7" s="25" t="s">
        <v>6</v>
      </c>
      <c r="B7" s="26" t="s">
        <v>7</v>
      </c>
      <c r="C7" s="27" t="s">
        <v>9</v>
      </c>
      <c r="D7" s="28" t="s">
        <v>10</v>
      </c>
      <c r="E7" s="29" t="s">
        <v>9</v>
      </c>
      <c r="F7" s="28" t="s">
        <v>9</v>
      </c>
      <c r="G7" s="29" t="s">
        <v>11</v>
      </c>
      <c r="H7" s="27" t="s">
        <v>9</v>
      </c>
      <c r="I7" s="29" t="s">
        <v>11</v>
      </c>
      <c r="J7" s="27" t="s">
        <v>9</v>
      </c>
      <c r="K7" s="30" t="s">
        <v>11</v>
      </c>
      <c r="N7" s="2"/>
      <c r="O7" s="2"/>
      <c r="P7" s="2"/>
      <c r="Q7" s="2"/>
      <c r="R7" s="2"/>
      <c r="S7" s="2"/>
      <c r="T7" s="2"/>
      <c r="U7" s="2"/>
      <c r="V7" s="2"/>
      <c r="W7" s="2"/>
      <c r="X7" s="2"/>
      <c r="Y7" s="2"/>
      <c r="Z7" s="2"/>
    </row>
    <row r="8" spans="1:26" ht="15.75" customHeight="1" thickBot="1">
      <c r="A8" s="21" t="s">
        <v>42</v>
      </c>
      <c r="B8" s="21" t="s">
        <v>44</v>
      </c>
      <c r="C8" s="21" t="s">
        <v>42</v>
      </c>
      <c r="D8" s="21" t="s">
        <v>42</v>
      </c>
      <c r="E8" s="22" t="s">
        <v>43</v>
      </c>
      <c r="F8" s="21" t="s">
        <v>42</v>
      </c>
      <c r="G8" s="23" t="s">
        <v>43</v>
      </c>
      <c r="H8" s="21" t="s">
        <v>42</v>
      </c>
      <c r="I8" s="23" t="s">
        <v>43</v>
      </c>
      <c r="J8" s="21" t="s">
        <v>42</v>
      </c>
      <c r="K8" s="24" t="s">
        <v>43</v>
      </c>
    </row>
    <row r="9" spans="1:26" ht="15.75" customHeight="1">
      <c r="A9" s="69" t="s">
        <v>50</v>
      </c>
      <c r="B9" s="70"/>
      <c r="C9" s="58">
        <v>1600</v>
      </c>
      <c r="D9" s="61">
        <v>16</v>
      </c>
      <c r="E9" s="47">
        <f>C9*D9</f>
        <v>25600</v>
      </c>
      <c r="F9" s="64">
        <v>25600</v>
      </c>
      <c r="G9" s="50">
        <f>F9/$C$5</f>
        <v>543.55903773064097</v>
      </c>
      <c r="H9" s="42"/>
      <c r="I9" s="50">
        <f>H9/$C$5</f>
        <v>0</v>
      </c>
      <c r="J9" s="42"/>
      <c r="K9" s="53">
        <f>J9/$C$5</f>
        <v>0</v>
      </c>
    </row>
    <row r="10" spans="1:26" ht="15.75" customHeight="1">
      <c r="A10" s="69" t="s">
        <v>50</v>
      </c>
      <c r="B10" s="70"/>
      <c r="C10" s="59">
        <v>1600</v>
      </c>
      <c r="D10" s="62">
        <v>13</v>
      </c>
      <c r="E10" s="48">
        <f t="shared" ref="E10:E52" si="0">C10*D10</f>
        <v>20800</v>
      </c>
      <c r="F10" s="65">
        <v>20800</v>
      </c>
      <c r="G10" s="51">
        <f>F10/$C$5</f>
        <v>441.64171815614583</v>
      </c>
      <c r="H10" s="43"/>
      <c r="I10" s="51">
        <f t="shared" ref="I10:I52" si="1">H10/$C$5</f>
        <v>0</v>
      </c>
      <c r="J10" s="43"/>
      <c r="K10" s="54">
        <f t="shared" ref="K10:K52" si="2">J10/$C$5</f>
        <v>0</v>
      </c>
    </row>
    <row r="11" spans="1:26" ht="15.75" customHeight="1">
      <c r="A11" s="69" t="s">
        <v>50</v>
      </c>
      <c r="B11" s="70"/>
      <c r="C11" s="59">
        <v>1600</v>
      </c>
      <c r="D11" s="62">
        <v>4</v>
      </c>
      <c r="E11" s="48">
        <f t="shared" si="0"/>
        <v>6400</v>
      </c>
      <c r="F11" s="65">
        <v>6400</v>
      </c>
      <c r="G11" s="51">
        <f>F11/$C$5</f>
        <v>135.88975943266024</v>
      </c>
      <c r="H11" s="43"/>
      <c r="I11" s="51">
        <f t="shared" si="1"/>
        <v>0</v>
      </c>
      <c r="J11" s="43"/>
      <c r="K11" s="54">
        <f t="shared" si="2"/>
        <v>0</v>
      </c>
    </row>
    <row r="12" spans="1:26" ht="15.75" customHeight="1">
      <c r="A12" s="69" t="s">
        <v>51</v>
      </c>
      <c r="B12" s="70"/>
      <c r="C12" s="59">
        <v>350</v>
      </c>
      <c r="D12" s="62">
        <v>27</v>
      </c>
      <c r="E12" s="48">
        <f t="shared" si="0"/>
        <v>9450</v>
      </c>
      <c r="F12" s="65">
        <v>9450</v>
      </c>
      <c r="G12" s="51">
        <f t="shared" ref="G12:G52" si="3">F12/$C$5</f>
        <v>200.64972291228739</v>
      </c>
      <c r="H12" s="43"/>
      <c r="I12" s="51">
        <f t="shared" si="1"/>
        <v>0</v>
      </c>
      <c r="J12" s="43"/>
      <c r="K12" s="54">
        <f t="shared" si="2"/>
        <v>0</v>
      </c>
    </row>
    <row r="13" spans="1:26" ht="15.75" customHeight="1">
      <c r="A13" s="69" t="s">
        <v>52</v>
      </c>
      <c r="B13" s="70"/>
      <c r="C13" s="59">
        <v>45</v>
      </c>
      <c r="D13" s="61">
        <v>10</v>
      </c>
      <c r="E13" s="48">
        <f t="shared" si="0"/>
        <v>450</v>
      </c>
      <c r="F13" s="65">
        <v>450</v>
      </c>
      <c r="G13" s="51">
        <f t="shared" si="3"/>
        <v>9.5547487101089246</v>
      </c>
      <c r="H13" s="43"/>
      <c r="I13" s="51">
        <f t="shared" si="1"/>
        <v>0</v>
      </c>
      <c r="J13" s="43"/>
      <c r="K13" s="54">
        <f t="shared" si="2"/>
        <v>0</v>
      </c>
      <c r="L13" s="1"/>
      <c r="M13" s="1"/>
    </row>
    <row r="14" spans="1:26" ht="15.75" customHeight="1">
      <c r="A14" s="69" t="s">
        <v>53</v>
      </c>
      <c r="B14" s="70"/>
      <c r="C14" s="59">
        <v>1450</v>
      </c>
      <c r="D14" s="62">
        <v>1</v>
      </c>
      <c r="E14" s="48">
        <f t="shared" si="0"/>
        <v>1450</v>
      </c>
      <c r="F14" s="65">
        <v>1450</v>
      </c>
      <c r="G14" s="51">
        <f t="shared" si="3"/>
        <v>30.787523621462089</v>
      </c>
      <c r="H14" s="43"/>
      <c r="I14" s="51">
        <f t="shared" si="1"/>
        <v>0</v>
      </c>
      <c r="J14" s="43"/>
      <c r="K14" s="54">
        <f t="shared" si="2"/>
        <v>0</v>
      </c>
      <c r="L14" s="1"/>
      <c r="M14" s="1"/>
    </row>
    <row r="15" spans="1:26" ht="15.75" customHeight="1">
      <c r="A15" s="69" t="s">
        <v>54</v>
      </c>
      <c r="B15" s="70"/>
      <c r="C15" s="59">
        <v>50</v>
      </c>
      <c r="D15" s="62">
        <v>1</v>
      </c>
      <c r="E15" s="48">
        <f t="shared" si="0"/>
        <v>50</v>
      </c>
      <c r="F15" s="65">
        <v>50</v>
      </c>
      <c r="G15" s="51">
        <f t="shared" si="3"/>
        <v>1.0616387455676581</v>
      </c>
      <c r="H15" s="43"/>
      <c r="I15" s="51">
        <f t="shared" si="1"/>
        <v>0</v>
      </c>
      <c r="J15" s="43"/>
      <c r="K15" s="54">
        <f t="shared" si="2"/>
        <v>0</v>
      </c>
      <c r="L15" s="1"/>
      <c r="M15" s="1"/>
    </row>
    <row r="16" spans="1:26" ht="15.75" customHeight="1">
      <c r="A16" s="69" t="s">
        <v>55</v>
      </c>
      <c r="B16" s="70"/>
      <c r="C16" s="59">
        <v>1600</v>
      </c>
      <c r="D16" s="62">
        <v>10</v>
      </c>
      <c r="E16" s="48">
        <f t="shared" si="0"/>
        <v>16000</v>
      </c>
      <c r="F16" s="65">
        <v>16000</v>
      </c>
      <c r="G16" s="51">
        <f t="shared" si="3"/>
        <v>339.72439858165063</v>
      </c>
      <c r="H16" s="43"/>
      <c r="I16" s="51">
        <f t="shared" si="1"/>
        <v>0</v>
      </c>
      <c r="J16" s="43"/>
      <c r="K16" s="54">
        <f t="shared" si="2"/>
        <v>0</v>
      </c>
      <c r="L16" s="1"/>
      <c r="M16" s="1"/>
    </row>
    <row r="17" spans="1:13" ht="15.75" customHeight="1">
      <c r="A17" s="69" t="s">
        <v>51</v>
      </c>
      <c r="B17" s="70"/>
      <c r="C17" s="59">
        <v>350</v>
      </c>
      <c r="D17" s="61">
        <v>10</v>
      </c>
      <c r="E17" s="48">
        <f t="shared" si="0"/>
        <v>3500</v>
      </c>
      <c r="F17" s="65">
        <v>3500</v>
      </c>
      <c r="G17" s="51">
        <f t="shared" si="3"/>
        <v>74.314712189736071</v>
      </c>
      <c r="H17" s="43"/>
      <c r="I17" s="51">
        <f t="shared" si="1"/>
        <v>0</v>
      </c>
      <c r="J17" s="43"/>
      <c r="K17" s="54">
        <f t="shared" si="2"/>
        <v>0</v>
      </c>
      <c r="L17" s="1"/>
      <c r="M17" s="1"/>
    </row>
    <row r="18" spans="1:13" ht="15.75" customHeight="1">
      <c r="A18" s="69" t="s">
        <v>54</v>
      </c>
      <c r="B18" s="70"/>
      <c r="C18" s="59">
        <v>100</v>
      </c>
      <c r="D18" s="62">
        <v>1</v>
      </c>
      <c r="E18" s="48">
        <f t="shared" si="0"/>
        <v>100</v>
      </c>
      <c r="F18" s="65">
        <v>100</v>
      </c>
      <c r="G18" s="51">
        <f t="shared" si="3"/>
        <v>2.1232774911353163</v>
      </c>
      <c r="H18" s="43"/>
      <c r="I18" s="51">
        <f t="shared" si="1"/>
        <v>0</v>
      </c>
      <c r="J18" s="43"/>
      <c r="K18" s="54">
        <f t="shared" si="2"/>
        <v>0</v>
      </c>
      <c r="L18" s="1"/>
      <c r="M18" s="1"/>
    </row>
    <row r="19" spans="1:13" ht="15.75" customHeight="1">
      <c r="A19" s="69" t="s">
        <v>53</v>
      </c>
      <c r="B19" s="70"/>
      <c r="C19" s="59">
        <v>2100</v>
      </c>
      <c r="D19" s="62">
        <v>1</v>
      </c>
      <c r="E19" s="48">
        <f t="shared" si="0"/>
        <v>2100</v>
      </c>
      <c r="F19" s="65">
        <v>2100</v>
      </c>
      <c r="G19" s="51">
        <f t="shared" si="3"/>
        <v>44.588827313841648</v>
      </c>
      <c r="H19" s="43"/>
      <c r="I19" s="51">
        <f t="shared" si="1"/>
        <v>0</v>
      </c>
      <c r="J19" s="43"/>
      <c r="K19" s="54">
        <f t="shared" si="2"/>
        <v>0</v>
      </c>
      <c r="L19" s="1"/>
      <c r="M19" s="1"/>
    </row>
    <row r="20" spans="1:13" ht="15.75" customHeight="1">
      <c r="A20" s="69" t="s">
        <v>50</v>
      </c>
      <c r="B20" s="70"/>
      <c r="C20" s="59">
        <v>1600</v>
      </c>
      <c r="D20" s="62">
        <v>20</v>
      </c>
      <c r="E20" s="48">
        <f t="shared" si="0"/>
        <v>32000</v>
      </c>
      <c r="F20" s="65">
        <v>32000</v>
      </c>
      <c r="G20" s="51">
        <f t="shared" si="3"/>
        <v>679.44879716330126</v>
      </c>
      <c r="H20" s="43"/>
      <c r="I20" s="51">
        <f t="shared" si="1"/>
        <v>0</v>
      </c>
      <c r="J20" s="43"/>
      <c r="K20" s="54">
        <f t="shared" si="2"/>
        <v>0</v>
      </c>
      <c r="L20" s="1"/>
      <c r="M20" s="1"/>
    </row>
    <row r="21" spans="1:13" ht="15.75" customHeight="1">
      <c r="A21" s="69" t="s">
        <v>51</v>
      </c>
      <c r="B21" s="70"/>
      <c r="C21" s="59">
        <v>350</v>
      </c>
      <c r="D21" s="61">
        <v>20</v>
      </c>
      <c r="E21" s="48">
        <f t="shared" si="0"/>
        <v>7000</v>
      </c>
      <c r="F21" s="65">
        <v>7000</v>
      </c>
      <c r="G21" s="51">
        <f t="shared" si="3"/>
        <v>148.62942437947214</v>
      </c>
      <c r="H21" s="43"/>
      <c r="I21" s="51">
        <f t="shared" si="1"/>
        <v>0</v>
      </c>
      <c r="J21" s="43"/>
      <c r="K21" s="54">
        <f t="shared" si="2"/>
        <v>0</v>
      </c>
      <c r="L21" s="1"/>
      <c r="M21" s="1"/>
    </row>
    <row r="22" spans="1:13" ht="15.75" customHeight="1">
      <c r="A22" s="69" t="s">
        <v>56</v>
      </c>
      <c r="B22" s="70"/>
      <c r="C22" s="59">
        <v>35660</v>
      </c>
      <c r="D22" s="62">
        <v>1</v>
      </c>
      <c r="E22" s="48">
        <f t="shared" si="0"/>
        <v>35660</v>
      </c>
      <c r="F22" s="65">
        <v>35660</v>
      </c>
      <c r="G22" s="51">
        <f t="shared" si="3"/>
        <v>757.16075333885385</v>
      </c>
      <c r="H22" s="43"/>
      <c r="I22" s="51">
        <f t="shared" si="1"/>
        <v>0</v>
      </c>
      <c r="J22" s="43"/>
      <c r="K22" s="54">
        <f t="shared" si="2"/>
        <v>0</v>
      </c>
      <c r="L22" s="1"/>
      <c r="M22" s="1"/>
    </row>
    <row r="23" spans="1:13" ht="15.75" customHeight="1">
      <c r="A23" s="69" t="s">
        <v>57</v>
      </c>
      <c r="B23" s="70"/>
      <c r="C23" s="59">
        <v>200</v>
      </c>
      <c r="D23" s="62">
        <v>37</v>
      </c>
      <c r="E23" s="48">
        <f t="shared" si="0"/>
        <v>7400</v>
      </c>
      <c r="F23" s="65">
        <v>7400</v>
      </c>
      <c r="G23" s="51">
        <f t="shared" si="3"/>
        <v>157.12253434401342</v>
      </c>
      <c r="H23" s="43"/>
      <c r="I23" s="51">
        <f t="shared" si="1"/>
        <v>0</v>
      </c>
      <c r="J23" s="43"/>
      <c r="K23" s="54">
        <f t="shared" si="2"/>
        <v>0</v>
      </c>
      <c r="L23" s="1"/>
      <c r="M23" s="1"/>
    </row>
    <row r="24" spans="1:13" ht="15.75" customHeight="1">
      <c r="A24" s="69" t="s">
        <v>57</v>
      </c>
      <c r="B24" s="70"/>
      <c r="C24" s="59">
        <v>200</v>
      </c>
      <c r="D24" s="62">
        <v>37</v>
      </c>
      <c r="E24" s="48">
        <f t="shared" si="0"/>
        <v>7400</v>
      </c>
      <c r="F24" s="65">
        <v>7400</v>
      </c>
      <c r="G24" s="51">
        <f t="shared" si="3"/>
        <v>157.12253434401342</v>
      </c>
      <c r="H24" s="43"/>
      <c r="I24" s="51">
        <f t="shared" si="1"/>
        <v>0</v>
      </c>
      <c r="J24" s="43"/>
      <c r="K24" s="54">
        <f t="shared" si="2"/>
        <v>0</v>
      </c>
      <c r="L24" s="1"/>
      <c r="M24" s="1"/>
    </row>
    <row r="25" spans="1:13" ht="15.75" customHeight="1">
      <c r="A25" s="69" t="s">
        <v>58</v>
      </c>
      <c r="B25" s="70"/>
      <c r="C25" s="59">
        <v>200</v>
      </c>
      <c r="D25" s="61">
        <v>8</v>
      </c>
      <c r="E25" s="48">
        <f t="shared" si="0"/>
        <v>1600</v>
      </c>
      <c r="F25" s="65">
        <v>1600</v>
      </c>
      <c r="G25" s="51">
        <f t="shared" si="3"/>
        <v>33.97243985816506</v>
      </c>
      <c r="H25" s="43"/>
      <c r="I25" s="51">
        <f t="shared" si="1"/>
        <v>0</v>
      </c>
      <c r="J25" s="43"/>
      <c r="K25" s="54">
        <f t="shared" si="2"/>
        <v>0</v>
      </c>
      <c r="L25" s="1"/>
    </row>
    <row r="26" spans="1:13" ht="15.75" customHeight="1">
      <c r="A26" s="69" t="s">
        <v>58</v>
      </c>
      <c r="B26" s="70"/>
      <c r="C26" s="59">
        <v>200</v>
      </c>
      <c r="D26" s="61">
        <v>8</v>
      </c>
      <c r="E26" s="48">
        <f t="shared" si="0"/>
        <v>1600</v>
      </c>
      <c r="F26" s="65">
        <v>1600</v>
      </c>
      <c r="G26" s="51">
        <f t="shared" si="3"/>
        <v>33.97243985816506</v>
      </c>
      <c r="H26" s="43"/>
      <c r="I26" s="51">
        <f t="shared" si="1"/>
        <v>0</v>
      </c>
      <c r="J26" s="43"/>
      <c r="K26" s="54">
        <f t="shared" si="2"/>
        <v>0</v>
      </c>
      <c r="L26" s="1"/>
    </row>
    <row r="27" spans="1:13" ht="15.75" customHeight="1">
      <c r="A27" s="68" t="s">
        <v>59</v>
      </c>
      <c r="B27" s="68"/>
      <c r="C27" s="60">
        <v>350</v>
      </c>
      <c r="D27" s="63">
        <v>19</v>
      </c>
      <c r="E27" s="48">
        <f t="shared" si="0"/>
        <v>6650</v>
      </c>
      <c r="F27" s="65">
        <v>6650</v>
      </c>
      <c r="G27" s="51">
        <f t="shared" si="3"/>
        <v>141.19795316049854</v>
      </c>
      <c r="H27" s="43"/>
      <c r="I27" s="51">
        <f t="shared" si="1"/>
        <v>0</v>
      </c>
      <c r="J27" s="43"/>
      <c r="K27" s="54">
        <f t="shared" si="2"/>
        <v>0</v>
      </c>
      <c r="L27" s="1"/>
    </row>
    <row r="28" spans="1:13" ht="15.75" customHeight="1">
      <c r="A28" s="68" t="s">
        <v>60</v>
      </c>
      <c r="B28" s="68"/>
      <c r="C28" s="60">
        <v>200</v>
      </c>
      <c r="D28" s="63">
        <v>100</v>
      </c>
      <c r="E28" s="48">
        <f t="shared" si="0"/>
        <v>20000</v>
      </c>
      <c r="F28" s="65">
        <v>20000</v>
      </c>
      <c r="G28" s="51">
        <f t="shared" si="3"/>
        <v>424.65549822706328</v>
      </c>
      <c r="H28" s="43"/>
      <c r="I28" s="51">
        <f t="shared" si="1"/>
        <v>0</v>
      </c>
      <c r="J28" s="43"/>
      <c r="K28" s="54">
        <f t="shared" si="2"/>
        <v>0</v>
      </c>
      <c r="L28" s="1"/>
    </row>
    <row r="29" spans="1:13" ht="15.75" customHeight="1">
      <c r="A29" s="68" t="s">
        <v>50</v>
      </c>
      <c r="B29" s="68"/>
      <c r="C29" s="60">
        <v>1600</v>
      </c>
      <c r="D29" s="63">
        <v>11</v>
      </c>
      <c r="E29" s="48">
        <f t="shared" si="0"/>
        <v>17600</v>
      </c>
      <c r="F29" s="65">
        <v>17600</v>
      </c>
      <c r="G29" s="51">
        <f t="shared" si="3"/>
        <v>373.69683843981568</v>
      </c>
      <c r="H29" s="43"/>
      <c r="I29" s="51">
        <f t="shared" si="1"/>
        <v>0</v>
      </c>
      <c r="J29" s="43"/>
      <c r="K29" s="54">
        <f t="shared" si="2"/>
        <v>0</v>
      </c>
      <c r="L29" s="1"/>
    </row>
    <row r="30" spans="1:13" ht="15.75" customHeight="1">
      <c r="A30" s="68" t="s">
        <v>53</v>
      </c>
      <c r="B30" s="68"/>
      <c r="C30" s="60">
        <v>100</v>
      </c>
      <c r="D30" s="63">
        <v>11</v>
      </c>
      <c r="E30" s="48">
        <f t="shared" si="0"/>
        <v>1100</v>
      </c>
      <c r="F30" s="65">
        <v>1100</v>
      </c>
      <c r="G30" s="51">
        <f t="shared" si="3"/>
        <v>23.35605240248848</v>
      </c>
      <c r="H30" s="43"/>
      <c r="I30" s="51">
        <f t="shared" si="1"/>
        <v>0</v>
      </c>
      <c r="J30" s="43"/>
      <c r="K30" s="54">
        <f t="shared" si="2"/>
        <v>0</v>
      </c>
      <c r="L30" s="1"/>
    </row>
    <row r="31" spans="1:13" ht="15.75" customHeight="1">
      <c r="A31" s="68" t="s">
        <v>52</v>
      </c>
      <c r="B31" s="68"/>
      <c r="C31" s="60">
        <v>45</v>
      </c>
      <c r="D31" s="63">
        <v>21</v>
      </c>
      <c r="E31" s="48">
        <f t="shared" si="0"/>
        <v>945</v>
      </c>
      <c r="F31" s="65">
        <v>945</v>
      </c>
      <c r="G31" s="51">
        <f t="shared" si="3"/>
        <v>20.064972291228742</v>
      </c>
      <c r="H31" s="43"/>
      <c r="I31" s="51">
        <f t="shared" si="1"/>
        <v>0</v>
      </c>
      <c r="J31" s="43"/>
      <c r="K31" s="54">
        <f t="shared" si="2"/>
        <v>0</v>
      </c>
      <c r="L31" s="1"/>
    </row>
    <row r="32" spans="1:13" ht="15.75" customHeight="1">
      <c r="A32" s="68" t="s">
        <v>61</v>
      </c>
      <c r="B32" s="68"/>
      <c r="C32" s="60">
        <v>167</v>
      </c>
      <c r="D32" s="63">
        <v>1</v>
      </c>
      <c r="E32" s="48">
        <f t="shared" si="0"/>
        <v>167</v>
      </c>
      <c r="F32" s="65">
        <v>167</v>
      </c>
      <c r="G32" s="51">
        <f t="shared" si="3"/>
        <v>3.5458734101959783</v>
      </c>
      <c r="H32" s="43"/>
      <c r="I32" s="51">
        <f t="shared" si="1"/>
        <v>0</v>
      </c>
      <c r="J32" s="65"/>
      <c r="K32" s="54">
        <f t="shared" si="2"/>
        <v>0</v>
      </c>
      <c r="L32" s="1"/>
    </row>
    <row r="33" spans="1:13" ht="15.75" customHeight="1">
      <c r="A33" s="68" t="s">
        <v>62</v>
      </c>
      <c r="B33" s="68"/>
      <c r="C33" s="60">
        <v>3000</v>
      </c>
      <c r="D33" s="63">
        <v>1</v>
      </c>
      <c r="E33" s="48">
        <f t="shared" si="0"/>
        <v>3000</v>
      </c>
      <c r="F33" s="45"/>
      <c r="G33" s="51">
        <f t="shared" si="3"/>
        <v>0</v>
      </c>
      <c r="H33" s="43"/>
      <c r="I33" s="51">
        <f t="shared" si="1"/>
        <v>0</v>
      </c>
      <c r="J33" s="65">
        <v>3000</v>
      </c>
      <c r="K33" s="54">
        <f t="shared" si="2"/>
        <v>63.69832473405949</v>
      </c>
      <c r="L33" s="1"/>
    </row>
    <row r="34" spans="1:13" ht="15.75" customHeight="1">
      <c r="A34" s="68" t="s">
        <v>51</v>
      </c>
      <c r="B34" s="68"/>
      <c r="C34" s="60">
        <v>550</v>
      </c>
      <c r="D34" s="63">
        <v>148</v>
      </c>
      <c r="E34" s="48">
        <f t="shared" si="0"/>
        <v>81400</v>
      </c>
      <c r="F34" s="45"/>
      <c r="G34" s="51">
        <f t="shared" si="3"/>
        <v>0</v>
      </c>
      <c r="H34" s="43"/>
      <c r="I34" s="51">
        <f t="shared" si="1"/>
        <v>0</v>
      </c>
      <c r="J34" s="65">
        <v>81400</v>
      </c>
      <c r="K34" s="54">
        <f t="shared" si="2"/>
        <v>1728.3478777841476</v>
      </c>
      <c r="L34" s="1"/>
    </row>
    <row r="35" spans="1:13" ht="15.75" customHeight="1">
      <c r="A35" s="68" t="s">
        <v>63</v>
      </c>
      <c r="B35" s="68"/>
      <c r="C35" s="60">
        <v>200</v>
      </c>
      <c r="D35" s="63">
        <v>50</v>
      </c>
      <c r="E35" s="48">
        <f t="shared" si="0"/>
        <v>10000</v>
      </c>
      <c r="F35" s="45"/>
      <c r="G35" s="51">
        <f t="shared" si="3"/>
        <v>0</v>
      </c>
      <c r="H35" s="43"/>
      <c r="I35" s="51">
        <f t="shared" si="1"/>
        <v>0</v>
      </c>
      <c r="J35" s="65">
        <v>10000</v>
      </c>
      <c r="K35" s="54">
        <f t="shared" si="2"/>
        <v>212.32774911353164</v>
      </c>
      <c r="L35" s="1"/>
    </row>
    <row r="36" spans="1:13" ht="15.75" customHeight="1">
      <c r="A36" s="68" t="s">
        <v>51</v>
      </c>
      <c r="B36" s="68"/>
      <c r="C36" s="60">
        <v>977</v>
      </c>
      <c r="D36" s="63">
        <v>375</v>
      </c>
      <c r="E36" s="48">
        <f t="shared" si="0"/>
        <v>366375</v>
      </c>
      <c r="F36" s="45"/>
      <c r="G36" s="51">
        <f t="shared" si="3"/>
        <v>0</v>
      </c>
      <c r="H36" s="43"/>
      <c r="I36" s="51">
        <f t="shared" si="1"/>
        <v>0</v>
      </c>
      <c r="J36" s="65">
        <v>366375</v>
      </c>
      <c r="K36" s="54">
        <f t="shared" si="2"/>
        <v>7779.1579081470154</v>
      </c>
      <c r="L36" s="1"/>
    </row>
    <row r="37" spans="1:13" ht="15.75" customHeight="1">
      <c r="A37" s="68" t="s">
        <v>64</v>
      </c>
      <c r="B37" s="68"/>
      <c r="C37" s="60">
        <v>18162</v>
      </c>
      <c r="D37" s="63">
        <v>13</v>
      </c>
      <c r="E37" s="48">
        <f t="shared" si="0"/>
        <v>236106</v>
      </c>
      <c r="F37" s="45"/>
      <c r="G37" s="51">
        <f t="shared" si="3"/>
        <v>0</v>
      </c>
      <c r="H37" s="43"/>
      <c r="I37" s="51">
        <f t="shared" si="1"/>
        <v>0</v>
      </c>
      <c r="J37" s="65">
        <v>236106</v>
      </c>
      <c r="K37" s="54">
        <f t="shared" si="2"/>
        <v>5013.1855532199497</v>
      </c>
      <c r="L37" s="1"/>
    </row>
    <row r="38" spans="1:13" ht="15.75" customHeight="1">
      <c r="A38" s="68" t="s">
        <v>65</v>
      </c>
      <c r="B38" s="68"/>
      <c r="C38" s="60">
        <v>15</v>
      </c>
      <c r="D38" s="63">
        <v>4440</v>
      </c>
      <c r="E38" s="48">
        <f t="shared" si="0"/>
        <v>66600</v>
      </c>
      <c r="F38" s="45"/>
      <c r="G38" s="51">
        <f t="shared" si="3"/>
        <v>0</v>
      </c>
      <c r="H38" s="43"/>
      <c r="I38" s="51">
        <f t="shared" si="1"/>
        <v>0</v>
      </c>
      <c r="J38" s="65">
        <v>66600</v>
      </c>
      <c r="K38" s="54">
        <f t="shared" si="2"/>
        <v>1414.1028090961208</v>
      </c>
      <c r="L38" s="1"/>
    </row>
    <row r="39" spans="1:13" ht="15.75" customHeight="1">
      <c r="A39" s="8"/>
      <c r="B39" s="4"/>
      <c r="C39" s="43"/>
      <c r="D39" s="5"/>
      <c r="E39" s="48">
        <f t="shared" si="0"/>
        <v>0</v>
      </c>
      <c r="F39" s="45"/>
      <c r="G39" s="51">
        <f t="shared" si="3"/>
        <v>0</v>
      </c>
      <c r="H39" s="43"/>
      <c r="I39" s="51">
        <f t="shared" si="1"/>
        <v>0</v>
      </c>
      <c r="J39" s="43"/>
      <c r="K39" s="54">
        <f t="shared" si="2"/>
        <v>0</v>
      </c>
      <c r="L39" s="1"/>
    </row>
    <row r="40" spans="1:13" ht="15.75" customHeight="1">
      <c r="A40" s="8"/>
      <c r="B40" s="4"/>
      <c r="C40" s="43"/>
      <c r="D40" s="5"/>
      <c r="E40" s="48">
        <f t="shared" si="0"/>
        <v>0</v>
      </c>
      <c r="F40" s="45"/>
      <c r="G40" s="51">
        <f t="shared" si="3"/>
        <v>0</v>
      </c>
      <c r="H40" s="43"/>
      <c r="I40" s="51">
        <f t="shared" si="1"/>
        <v>0</v>
      </c>
      <c r="J40" s="43"/>
      <c r="K40" s="54">
        <f t="shared" si="2"/>
        <v>0</v>
      </c>
      <c r="L40" s="1"/>
      <c r="M40" s="1"/>
    </row>
    <row r="41" spans="1:13" ht="15.75" customHeight="1">
      <c r="A41" s="8"/>
      <c r="B41" s="4"/>
      <c r="C41" s="43"/>
      <c r="D41" s="5"/>
      <c r="E41" s="48">
        <f t="shared" si="0"/>
        <v>0</v>
      </c>
      <c r="F41" s="45"/>
      <c r="G41" s="51">
        <f t="shared" si="3"/>
        <v>0</v>
      </c>
      <c r="H41" s="43"/>
      <c r="I41" s="51">
        <f t="shared" si="1"/>
        <v>0</v>
      </c>
      <c r="J41" s="43"/>
      <c r="K41" s="54">
        <f t="shared" si="2"/>
        <v>0</v>
      </c>
      <c r="L41" s="1"/>
      <c r="M41" s="1"/>
    </row>
    <row r="42" spans="1:13" ht="15.75" customHeight="1">
      <c r="A42" s="8"/>
      <c r="B42" s="4"/>
      <c r="C42" s="43"/>
      <c r="D42" s="5"/>
      <c r="E42" s="48">
        <f t="shared" si="0"/>
        <v>0</v>
      </c>
      <c r="F42" s="45"/>
      <c r="G42" s="51">
        <f t="shared" si="3"/>
        <v>0</v>
      </c>
      <c r="H42" s="43"/>
      <c r="I42" s="51">
        <f t="shared" si="1"/>
        <v>0</v>
      </c>
      <c r="J42" s="43"/>
      <c r="K42" s="54">
        <f t="shared" si="2"/>
        <v>0</v>
      </c>
      <c r="L42" s="1"/>
      <c r="M42" s="1"/>
    </row>
    <row r="43" spans="1:13" ht="15.75" customHeight="1">
      <c r="A43" s="8"/>
      <c r="B43" s="4"/>
      <c r="C43" s="43"/>
      <c r="D43" s="5"/>
      <c r="E43" s="48">
        <f t="shared" si="0"/>
        <v>0</v>
      </c>
      <c r="F43" s="45"/>
      <c r="G43" s="51">
        <f t="shared" si="3"/>
        <v>0</v>
      </c>
      <c r="H43" s="43"/>
      <c r="I43" s="51">
        <f t="shared" si="1"/>
        <v>0</v>
      </c>
      <c r="J43" s="43"/>
      <c r="K43" s="54">
        <f t="shared" si="2"/>
        <v>0</v>
      </c>
      <c r="L43" s="1"/>
      <c r="M43" s="1"/>
    </row>
    <row r="44" spans="1:13" ht="15.75" customHeight="1">
      <c r="A44" s="8"/>
      <c r="B44" s="4"/>
      <c r="C44" s="43"/>
      <c r="D44" s="5"/>
      <c r="E44" s="48">
        <f t="shared" si="0"/>
        <v>0</v>
      </c>
      <c r="F44" s="45"/>
      <c r="G44" s="51">
        <f t="shared" si="3"/>
        <v>0</v>
      </c>
      <c r="H44" s="43"/>
      <c r="I44" s="51">
        <f t="shared" si="1"/>
        <v>0</v>
      </c>
      <c r="J44" s="43"/>
      <c r="K44" s="54">
        <f t="shared" si="2"/>
        <v>0</v>
      </c>
      <c r="L44" s="1"/>
      <c r="M44" s="1"/>
    </row>
    <row r="45" spans="1:13" ht="15.75" customHeight="1">
      <c r="A45" s="8"/>
      <c r="B45" s="4"/>
      <c r="C45" s="43"/>
      <c r="D45" s="5"/>
      <c r="E45" s="48">
        <f t="shared" si="0"/>
        <v>0</v>
      </c>
      <c r="F45" s="45"/>
      <c r="G45" s="51">
        <f t="shared" si="3"/>
        <v>0</v>
      </c>
      <c r="H45" s="43"/>
      <c r="I45" s="51">
        <f t="shared" si="1"/>
        <v>0</v>
      </c>
      <c r="J45" s="43"/>
      <c r="K45" s="54">
        <f t="shared" si="2"/>
        <v>0</v>
      </c>
      <c r="L45" s="1"/>
      <c r="M45" s="1"/>
    </row>
    <row r="46" spans="1:13" ht="15.75" customHeight="1">
      <c r="A46" s="8"/>
      <c r="B46" s="4"/>
      <c r="C46" s="43"/>
      <c r="D46" s="5"/>
      <c r="E46" s="48">
        <f t="shared" si="0"/>
        <v>0</v>
      </c>
      <c r="F46" s="45"/>
      <c r="G46" s="51">
        <f t="shared" si="3"/>
        <v>0</v>
      </c>
      <c r="H46" s="43"/>
      <c r="I46" s="51">
        <f t="shared" si="1"/>
        <v>0</v>
      </c>
      <c r="J46" s="43"/>
      <c r="K46" s="54">
        <f t="shared" si="2"/>
        <v>0</v>
      </c>
      <c r="L46" s="1"/>
      <c r="M46" s="1"/>
    </row>
    <row r="47" spans="1:13" ht="15.75" customHeight="1">
      <c r="A47" s="8"/>
      <c r="B47" s="4"/>
      <c r="C47" s="43"/>
      <c r="D47" s="5"/>
      <c r="E47" s="48">
        <f t="shared" si="0"/>
        <v>0</v>
      </c>
      <c r="F47" s="45"/>
      <c r="G47" s="51">
        <f t="shared" si="3"/>
        <v>0</v>
      </c>
      <c r="H47" s="43"/>
      <c r="I47" s="51">
        <f t="shared" si="1"/>
        <v>0</v>
      </c>
      <c r="J47" s="43"/>
      <c r="K47" s="54">
        <f t="shared" si="2"/>
        <v>0</v>
      </c>
      <c r="L47" s="1"/>
      <c r="M47" s="1"/>
    </row>
    <row r="48" spans="1:13" ht="15.75" customHeight="1">
      <c r="A48" s="8"/>
      <c r="B48" s="4"/>
      <c r="C48" s="43"/>
      <c r="D48" s="5"/>
      <c r="E48" s="48">
        <f t="shared" si="0"/>
        <v>0</v>
      </c>
      <c r="F48" s="45"/>
      <c r="G48" s="51">
        <f t="shared" si="3"/>
        <v>0</v>
      </c>
      <c r="H48" s="43"/>
      <c r="I48" s="51">
        <f>H48/$C$5</f>
        <v>0</v>
      </c>
      <c r="J48" s="43"/>
      <c r="K48" s="54">
        <f t="shared" si="2"/>
        <v>0</v>
      </c>
      <c r="L48" s="1"/>
      <c r="M48" s="1"/>
    </row>
    <row r="49" spans="1:13" ht="15.75" customHeight="1">
      <c r="A49" s="8"/>
      <c r="B49" s="4"/>
      <c r="C49" s="43"/>
      <c r="D49" s="5"/>
      <c r="E49" s="48">
        <f t="shared" si="0"/>
        <v>0</v>
      </c>
      <c r="F49" s="45"/>
      <c r="G49" s="51">
        <f t="shared" si="3"/>
        <v>0</v>
      </c>
      <c r="H49" s="43"/>
      <c r="I49" s="51">
        <f>H49/$C$5</f>
        <v>0</v>
      </c>
      <c r="J49" s="43"/>
      <c r="K49" s="54">
        <f t="shared" si="2"/>
        <v>0</v>
      </c>
      <c r="L49" s="1"/>
      <c r="M49" s="1"/>
    </row>
    <row r="50" spans="1:13" ht="15.75" customHeight="1">
      <c r="A50" s="8"/>
      <c r="B50" s="4"/>
      <c r="C50" s="43"/>
      <c r="D50" s="5"/>
      <c r="E50" s="48">
        <f t="shared" si="0"/>
        <v>0</v>
      </c>
      <c r="F50" s="45"/>
      <c r="G50" s="51">
        <f t="shared" si="3"/>
        <v>0</v>
      </c>
      <c r="H50" s="43"/>
      <c r="I50" s="51">
        <f>H50/$C$5</f>
        <v>0</v>
      </c>
      <c r="J50" s="43"/>
      <c r="K50" s="54">
        <f t="shared" si="2"/>
        <v>0</v>
      </c>
      <c r="L50" s="1"/>
      <c r="M50" s="1"/>
    </row>
    <row r="51" spans="1:13" ht="15.75" customHeight="1">
      <c r="A51" s="8"/>
      <c r="B51" s="4"/>
      <c r="C51" s="43"/>
      <c r="D51" s="5"/>
      <c r="E51" s="48">
        <f t="shared" si="0"/>
        <v>0</v>
      </c>
      <c r="F51" s="45"/>
      <c r="G51" s="51">
        <f t="shared" si="3"/>
        <v>0</v>
      </c>
      <c r="H51" s="43"/>
      <c r="I51" s="51">
        <f t="shared" si="1"/>
        <v>0</v>
      </c>
      <c r="J51" s="43"/>
      <c r="K51" s="54">
        <f t="shared" si="2"/>
        <v>0</v>
      </c>
      <c r="L51" s="1"/>
      <c r="M51" s="1"/>
    </row>
    <row r="52" spans="1:13" ht="15.75" customHeight="1" thickBot="1">
      <c r="A52" s="9"/>
      <c r="B52" s="10"/>
      <c r="C52" s="44"/>
      <c r="D52" s="11"/>
      <c r="E52" s="49">
        <f t="shared" si="0"/>
        <v>0</v>
      </c>
      <c r="F52" s="46"/>
      <c r="G52" s="52">
        <f t="shared" si="3"/>
        <v>0</v>
      </c>
      <c r="H52" s="44"/>
      <c r="I52" s="52">
        <f t="shared" si="1"/>
        <v>0</v>
      </c>
      <c r="J52" s="44"/>
      <c r="K52" s="55">
        <f t="shared" si="2"/>
        <v>0</v>
      </c>
      <c r="L52" s="1"/>
      <c r="M52" s="1"/>
    </row>
    <row r="53" spans="1:13" ht="15.75" customHeight="1" thickBot="1">
      <c r="A53" s="18"/>
      <c r="B53" s="19"/>
      <c r="C53" s="19"/>
      <c r="D53" s="19"/>
      <c r="E53" s="20">
        <f t="shared" ref="E53:K53" si="4">SUM(E9:E52)</f>
        <v>988503</v>
      </c>
      <c r="F53" s="20">
        <f t="shared" si="4"/>
        <v>225022</v>
      </c>
      <c r="G53" s="56">
        <f t="shared" si="4"/>
        <v>4777.8414761025115</v>
      </c>
      <c r="H53" s="20">
        <f t="shared" si="4"/>
        <v>0</v>
      </c>
      <c r="I53" s="56">
        <f t="shared" si="4"/>
        <v>0</v>
      </c>
      <c r="J53" s="20">
        <f t="shared" si="4"/>
        <v>763481</v>
      </c>
      <c r="K53" s="57">
        <f t="shared" si="4"/>
        <v>16210.820222094824</v>
      </c>
    </row>
    <row r="54" spans="1:13" ht="15.75" customHeight="1">
      <c r="A54" s="77" t="s">
        <v>5</v>
      </c>
      <c r="B54" s="78"/>
      <c r="C54" s="78"/>
      <c r="D54" s="78"/>
      <c r="E54" s="78"/>
      <c r="F54" s="78"/>
      <c r="G54" s="78"/>
      <c r="H54" s="78"/>
      <c r="I54" s="79"/>
    </row>
    <row r="55" spans="1:13" ht="15.75" customHeight="1" thickBot="1">
      <c r="A55" s="80" t="s">
        <v>47</v>
      </c>
      <c r="B55" s="81"/>
      <c r="C55" s="81"/>
      <c r="D55" s="81"/>
      <c r="E55" s="81"/>
      <c r="F55" s="81"/>
      <c r="G55" s="81"/>
      <c r="H55" s="81"/>
      <c r="I55" s="82"/>
    </row>
    <row r="56" spans="1:13" ht="15.75" customHeight="1" thickBot="1">
      <c r="A56" s="16" t="s">
        <v>6</v>
      </c>
      <c r="B56" s="17" t="s">
        <v>9</v>
      </c>
      <c r="C56" s="89" t="s">
        <v>12</v>
      </c>
      <c r="D56" s="90"/>
      <c r="E56" s="90"/>
      <c r="F56" s="90"/>
      <c r="G56" s="90"/>
      <c r="H56" s="90"/>
      <c r="I56" s="91"/>
    </row>
    <row r="57" spans="1:13" ht="15.75" customHeight="1">
      <c r="A57" s="36"/>
      <c r="B57" s="39"/>
      <c r="C57" s="113"/>
      <c r="D57" s="114"/>
      <c r="E57" s="114"/>
      <c r="F57" s="114"/>
      <c r="G57" s="114"/>
      <c r="H57" s="114"/>
      <c r="I57" s="115"/>
    </row>
    <row r="58" spans="1:13" s="3" customFormat="1" ht="15.75" customHeight="1">
      <c r="A58" s="37"/>
      <c r="B58" s="40"/>
      <c r="C58" s="71"/>
      <c r="D58" s="72"/>
      <c r="E58" s="72"/>
      <c r="F58" s="72"/>
      <c r="G58" s="72"/>
      <c r="H58" s="72"/>
      <c r="I58" s="73"/>
    </row>
    <row r="59" spans="1:13" s="3" customFormat="1" ht="15.75" customHeight="1">
      <c r="A59" s="37"/>
      <c r="B59" s="40"/>
      <c r="C59" s="71"/>
      <c r="D59" s="72"/>
      <c r="E59" s="72"/>
      <c r="F59" s="72"/>
      <c r="G59" s="72"/>
      <c r="H59" s="72"/>
      <c r="I59" s="73"/>
    </row>
    <row r="60" spans="1:13" s="3" customFormat="1" ht="15.75" customHeight="1">
      <c r="A60" s="37"/>
      <c r="B60" s="40"/>
      <c r="C60" s="71"/>
      <c r="D60" s="72"/>
      <c r="E60" s="72"/>
      <c r="F60" s="72"/>
      <c r="G60" s="72"/>
      <c r="H60" s="72"/>
      <c r="I60" s="73"/>
    </row>
    <row r="61" spans="1:13" s="3" customFormat="1" ht="15.75" customHeight="1">
      <c r="A61" s="37"/>
      <c r="B61" s="40"/>
      <c r="C61" s="71"/>
      <c r="D61" s="72"/>
      <c r="E61" s="72"/>
      <c r="F61" s="72"/>
      <c r="G61" s="72"/>
      <c r="H61" s="72"/>
      <c r="I61" s="73"/>
    </row>
    <row r="62" spans="1:13" s="3" customFormat="1" ht="15.75" customHeight="1">
      <c r="A62" s="37"/>
      <c r="B62" s="40"/>
      <c r="C62" s="71"/>
      <c r="D62" s="72"/>
      <c r="E62" s="72"/>
      <c r="F62" s="72"/>
      <c r="G62" s="72"/>
      <c r="H62" s="72"/>
      <c r="I62" s="73"/>
    </row>
    <row r="63" spans="1:13" s="3" customFormat="1" ht="15.75" customHeight="1">
      <c r="A63" s="37"/>
      <c r="B63" s="40"/>
      <c r="C63" s="71"/>
      <c r="D63" s="72"/>
      <c r="E63" s="72"/>
      <c r="F63" s="72"/>
      <c r="G63" s="72"/>
      <c r="H63" s="72"/>
      <c r="I63" s="73"/>
    </row>
    <row r="64" spans="1:13" s="3" customFormat="1" ht="15.75" customHeight="1">
      <c r="A64" s="37"/>
      <c r="B64" s="40"/>
      <c r="C64" s="71"/>
      <c r="D64" s="72"/>
      <c r="E64" s="72"/>
      <c r="F64" s="72"/>
      <c r="G64" s="72"/>
      <c r="H64" s="72"/>
      <c r="I64" s="73"/>
    </row>
    <row r="65" spans="1:42" s="3" customFormat="1" ht="15.75" customHeight="1">
      <c r="A65" s="37"/>
      <c r="B65" s="40"/>
      <c r="C65" s="71"/>
      <c r="D65" s="72"/>
      <c r="E65" s="72"/>
      <c r="F65" s="72"/>
      <c r="G65" s="72"/>
      <c r="H65" s="72"/>
      <c r="I65" s="73"/>
    </row>
    <row r="66" spans="1:42" s="3" customFormat="1" ht="15.75" customHeight="1" thickBot="1">
      <c r="A66" s="38"/>
      <c r="B66" s="41"/>
      <c r="C66" s="74"/>
      <c r="D66" s="75"/>
      <c r="E66" s="75"/>
      <c r="F66" s="75"/>
      <c r="G66" s="75"/>
      <c r="H66" s="75"/>
      <c r="I66" s="76"/>
    </row>
    <row r="67" spans="1:42" ht="15.75" customHeight="1" thickBot="1">
      <c r="A67" s="83" t="s">
        <v>8</v>
      </c>
      <c r="B67" s="84"/>
      <c r="C67" s="84"/>
      <c r="D67" s="84"/>
      <c r="E67" s="84"/>
      <c r="F67" s="84"/>
      <c r="G67" s="84"/>
      <c r="H67" s="84"/>
      <c r="I67" s="85"/>
    </row>
    <row r="68" spans="1:42" ht="15.75" customHeight="1" thickBot="1">
      <c r="A68" s="86" t="s">
        <v>48</v>
      </c>
      <c r="B68" s="87"/>
      <c r="C68" s="87"/>
      <c r="D68" s="87"/>
      <c r="E68" s="87"/>
      <c r="F68" s="87"/>
      <c r="G68" s="87"/>
      <c r="H68" s="87"/>
      <c r="I68" s="88"/>
    </row>
    <row r="69" spans="1:42" ht="15.75" customHeight="1" thickBot="1">
      <c r="A69" s="16" t="s">
        <v>6</v>
      </c>
      <c r="B69" s="17" t="s">
        <v>9</v>
      </c>
      <c r="C69" s="89" t="s">
        <v>46</v>
      </c>
      <c r="D69" s="90"/>
      <c r="E69" s="90"/>
      <c r="F69" s="90"/>
      <c r="G69" s="90"/>
      <c r="H69" s="90"/>
      <c r="I69" s="91"/>
    </row>
    <row r="70" spans="1:42" ht="15.75" customHeight="1" thickBot="1">
      <c r="A70" s="66" t="s">
        <v>62</v>
      </c>
      <c r="B70" s="65">
        <v>3000</v>
      </c>
      <c r="C70" s="92" t="s">
        <v>68</v>
      </c>
      <c r="D70" s="93"/>
      <c r="E70" s="93"/>
      <c r="F70" s="93"/>
      <c r="G70" s="93"/>
      <c r="H70" s="93"/>
      <c r="I70" s="94"/>
    </row>
    <row r="71" spans="1:42" ht="15.75" customHeight="1" thickBot="1">
      <c r="A71" s="67" t="s">
        <v>51</v>
      </c>
      <c r="B71" s="65">
        <v>81400</v>
      </c>
      <c r="C71" s="110" t="s">
        <v>67</v>
      </c>
      <c r="D71" s="111"/>
      <c r="E71" s="111"/>
      <c r="F71" s="111"/>
      <c r="G71" s="111"/>
      <c r="H71" s="111"/>
      <c r="I71" s="112"/>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row>
    <row r="72" spans="1:42" ht="15.75" customHeight="1" thickBot="1">
      <c r="A72" s="67" t="s">
        <v>63</v>
      </c>
      <c r="B72" s="65">
        <v>10000</v>
      </c>
      <c r="C72" s="110" t="s">
        <v>69</v>
      </c>
      <c r="D72" s="111"/>
      <c r="E72" s="111"/>
      <c r="F72" s="111"/>
      <c r="G72" s="111"/>
      <c r="H72" s="111"/>
      <c r="I72" s="112"/>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ht="15.75" customHeight="1" thickBot="1">
      <c r="A73" s="67" t="s">
        <v>51</v>
      </c>
      <c r="B73" s="65">
        <v>366375</v>
      </c>
      <c r="C73" s="110" t="s">
        <v>71</v>
      </c>
      <c r="D73" s="111"/>
      <c r="E73" s="111"/>
      <c r="F73" s="111"/>
      <c r="G73" s="111"/>
      <c r="H73" s="111"/>
      <c r="I73" s="112"/>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ht="15.75" customHeight="1" thickBot="1">
      <c r="A74" s="67" t="s">
        <v>64</v>
      </c>
      <c r="B74" s="65">
        <v>236106</v>
      </c>
      <c r="C74" s="110" t="s">
        <v>70</v>
      </c>
      <c r="D74" s="111"/>
      <c r="E74" s="111"/>
      <c r="F74" s="111"/>
      <c r="G74" s="111"/>
      <c r="H74" s="111"/>
      <c r="I74" s="112"/>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ht="15.75" customHeight="1" thickBot="1">
      <c r="A75" s="67" t="s">
        <v>65</v>
      </c>
      <c r="B75" s="65">
        <v>66600</v>
      </c>
      <c r="C75" s="110" t="s">
        <v>66</v>
      </c>
      <c r="D75" s="111"/>
      <c r="E75" s="111"/>
      <c r="F75" s="111"/>
      <c r="G75" s="111"/>
      <c r="H75" s="111"/>
      <c r="I75" s="112"/>
    </row>
    <row r="76" spans="1:42" ht="15.75" customHeight="1">
      <c r="A76" s="37"/>
      <c r="B76" s="40"/>
      <c r="C76" s="71"/>
      <c r="D76" s="72"/>
      <c r="E76" s="72"/>
      <c r="F76" s="72"/>
      <c r="G76" s="72"/>
      <c r="H76" s="72"/>
      <c r="I76" s="73"/>
    </row>
    <row r="77" spans="1:42" ht="15.75" customHeight="1">
      <c r="A77" s="37"/>
      <c r="B77" s="40"/>
      <c r="C77" s="71"/>
      <c r="D77" s="72"/>
      <c r="E77" s="72"/>
      <c r="F77" s="72"/>
      <c r="G77" s="72"/>
      <c r="H77" s="72"/>
      <c r="I77" s="73"/>
    </row>
    <row r="78" spans="1:42" ht="15.75" customHeight="1">
      <c r="A78" s="37"/>
      <c r="B78" s="40"/>
      <c r="C78" s="71"/>
      <c r="D78" s="72"/>
      <c r="E78" s="72"/>
      <c r="F78" s="72"/>
      <c r="G78" s="72"/>
      <c r="H78" s="72"/>
      <c r="I78" s="73"/>
    </row>
    <row r="79" spans="1:42" ht="15.75" customHeight="1" thickBot="1">
      <c r="A79" s="38"/>
      <c r="B79" s="41"/>
      <c r="C79" s="74"/>
      <c r="D79" s="75"/>
      <c r="E79" s="75"/>
      <c r="F79" s="75"/>
      <c r="G79" s="75"/>
      <c r="H79" s="75"/>
      <c r="I79" s="76"/>
    </row>
  </sheetData>
  <sheetProtection password="BFC2" sheet="1" objects="1" scenarios="1" selectLockedCells="1"/>
  <mergeCells count="61">
    <mergeCell ref="J6:K6"/>
    <mergeCell ref="H6:I6"/>
    <mergeCell ref="F6:G6"/>
    <mergeCell ref="C75:I75"/>
    <mergeCell ref="C56:I56"/>
    <mergeCell ref="C57:I57"/>
    <mergeCell ref="C74:I74"/>
    <mergeCell ref="C73:I73"/>
    <mergeCell ref="C71:I71"/>
    <mergeCell ref="C72:I72"/>
    <mergeCell ref="A1:D3"/>
    <mergeCell ref="A4:B4"/>
    <mergeCell ref="C58:I58"/>
    <mergeCell ref="C59:I59"/>
    <mergeCell ref="C60:I60"/>
    <mergeCell ref="A9:B9"/>
    <mergeCell ref="A10:B10"/>
    <mergeCell ref="A11:B11"/>
    <mergeCell ref="A12:B12"/>
    <mergeCell ref="A13:B13"/>
    <mergeCell ref="A14:B14"/>
    <mergeCell ref="A15:B15"/>
    <mergeCell ref="A16:B16"/>
    <mergeCell ref="A17:B17"/>
    <mergeCell ref="A18:B18"/>
    <mergeCell ref="A19:B19"/>
    <mergeCell ref="C77:I77"/>
    <mergeCell ref="C78:I78"/>
    <mergeCell ref="C79:I79"/>
    <mergeCell ref="A54:I54"/>
    <mergeCell ref="A55:I55"/>
    <mergeCell ref="A67:I67"/>
    <mergeCell ref="A68:I68"/>
    <mergeCell ref="C69:I69"/>
    <mergeCell ref="C70:I70"/>
    <mergeCell ref="C61:I61"/>
    <mergeCell ref="C62:I62"/>
    <mergeCell ref="C63:I63"/>
    <mergeCell ref="C64:I64"/>
    <mergeCell ref="C65:I65"/>
    <mergeCell ref="C66:I66"/>
    <mergeCell ref="C76:I76"/>
    <mergeCell ref="A20:B20"/>
    <mergeCell ref="A21:B21"/>
    <mergeCell ref="A22:B22"/>
    <mergeCell ref="A23:B23"/>
    <mergeCell ref="A24:B24"/>
    <mergeCell ref="A25:B25"/>
    <mergeCell ref="A26:B26"/>
    <mergeCell ref="A27:B27"/>
    <mergeCell ref="A28:B28"/>
    <mergeCell ref="A29:B29"/>
    <mergeCell ref="A35:B35"/>
    <mergeCell ref="A36:B36"/>
    <mergeCell ref="A37:B37"/>
    <mergeCell ref="A38:B38"/>
    <mergeCell ref="A30:B30"/>
    <mergeCell ref="A31:B31"/>
    <mergeCell ref="A32:B32"/>
    <mergeCell ref="A33:B33"/>
    <mergeCell ref="A34:B34"/>
  </mergeCells>
  <dataValidations count="1">
    <dataValidation type="list" allowBlank="1" showInputMessage="1" showErrorMessage="1" sqref="B9:B52">
      <formula1>"Labor, Equipment, Materials/Supplies, Equipment/Materials/Supplies Transport, Land/Venue Rental, Travel/Per Diem/Food/Lodging, Other "</formula1>
    </dataValidation>
  </dataValidations>
  <pageMargins left="0.75" right="0.75" top="1" bottom="1" header="0.5" footer="0.5"/>
  <pageSetup orientation="portrait" horizontalDpi="4294967292" vertic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Sheet1!$A$1:$A$30</xm:f>
          </x14:formula1>
          <xm:sqref>D5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defaultColWidth="11.42578125" defaultRowHeight="12.75"/>
  <cols>
    <col min="1" max="1" width="21.7109375" customWidth="1"/>
  </cols>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s="3" customFormat="1">
      <c r="A9" s="3" t="s">
        <v>49</v>
      </c>
    </row>
    <row r="10" spans="1:1">
      <c r="A10" t="s">
        <v>21</v>
      </c>
    </row>
    <row r="11" spans="1:1">
      <c r="A11" t="s">
        <v>22</v>
      </c>
    </row>
    <row r="12" spans="1:1">
      <c r="A12" t="s">
        <v>23</v>
      </c>
    </row>
    <row r="13" spans="1:1">
      <c r="A13" t="s">
        <v>24</v>
      </c>
    </row>
    <row r="14" spans="1:1">
      <c r="A14" t="s">
        <v>25</v>
      </c>
    </row>
    <row r="15" spans="1:1">
      <c r="A15" t="s">
        <v>26</v>
      </c>
    </row>
    <row r="16" spans="1:1">
      <c r="A16" t="s">
        <v>27</v>
      </c>
    </row>
    <row r="17" spans="1:1">
      <c r="A17" t="s">
        <v>28</v>
      </c>
    </row>
    <row r="18" spans="1:1">
      <c r="A18" t="s">
        <v>29</v>
      </c>
    </row>
    <row r="19" spans="1:1">
      <c r="A19" t="s">
        <v>30</v>
      </c>
    </row>
    <row r="20" spans="1:1">
      <c r="A20" t="s">
        <v>31</v>
      </c>
    </row>
    <row r="21" spans="1:1">
      <c r="A21" t="s">
        <v>32</v>
      </c>
    </row>
    <row r="22" spans="1:1">
      <c r="A22" t="s">
        <v>33</v>
      </c>
    </row>
    <row r="23" spans="1:1">
      <c r="A23" t="s">
        <v>34</v>
      </c>
    </row>
    <row r="24" spans="1:1">
      <c r="A24" t="s">
        <v>35</v>
      </c>
    </row>
    <row r="25" spans="1:1">
      <c r="A25" t="s">
        <v>36</v>
      </c>
    </row>
    <row r="26" spans="1:1">
      <c r="A26" t="s">
        <v>37</v>
      </c>
    </row>
    <row r="27" spans="1:1">
      <c r="A27" t="s">
        <v>38</v>
      </c>
    </row>
    <row r="28" spans="1:1">
      <c r="A28" t="s">
        <v>39</v>
      </c>
    </row>
    <row r="29" spans="1:1">
      <c r="A29" t="s">
        <v>40</v>
      </c>
    </row>
    <row r="30" spans="1:1">
      <c r="A30" t="s">
        <v>41</v>
      </c>
    </row>
  </sheetData>
  <sheetProtection sheet="1" objects="1" scenarios="1" selectLockedCells="1" selectUnlockedCells="1"/>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Charfauros</dc:creator>
  <cp:lastModifiedBy>Arthur Charfauros</cp:lastModifiedBy>
  <dcterms:created xsi:type="dcterms:W3CDTF">2017-03-28T13:41:20Z</dcterms:created>
  <dcterms:modified xsi:type="dcterms:W3CDTF">2017-07-03T12:31:20Z</dcterms:modified>
</cp:coreProperties>
</file>