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<sst xmlns="http://schemas.openxmlformats.org/spreadsheetml/2006/main" count="43" uniqueCount="39">
  <si>
    <t>Expense Description</t>
  </si>
  <si>
    <t>Requested</t>
  </si>
  <si>
    <t xml:space="preserve">In-kind </t>
  </si>
  <si>
    <t>Other funding source</t>
  </si>
  <si>
    <t>Total</t>
  </si>
  <si>
    <t xml:space="preserve">Budget Description - add text to explain expense if needed.  For example, list the funder/s for amounts in the "other funding source" column.  </t>
  </si>
  <si>
    <t>Actual Expenses</t>
  </si>
  <si>
    <t>Notes</t>
  </si>
  <si>
    <t>Administrative</t>
  </si>
  <si>
    <t>- Compensation person #1</t>
  </si>
  <si>
    <t>Ryan Castalia, Executive Director, $45k/yr</t>
  </si>
  <si>
    <t>increased workload in navigating the bureaucratic process, overseeing scheduling site visits and outreach, onsite training for Josefa at SWC’s Williamsburg location, and reporting.</t>
  </si>
  <si>
    <t>- Compensation person #2</t>
  </si>
  <si>
    <t>Josefa Marin, Canner Leader/Redemption Manager, $36k/yr</t>
  </si>
  <si>
    <t>reduced workload due to lack of opening of new center</t>
  </si>
  <si>
    <t>- Compensation person #3</t>
  </si>
  <si>
    <t>Rosa Mite, Community Director, $45k/yr</t>
  </si>
  <si>
    <t>- Compensation person #4</t>
  </si>
  <si>
    <t>Angelica Barragan, Program Assistant</t>
  </si>
  <si>
    <t xml:space="preserve"> increased role in implementation planning and outreach work</t>
  </si>
  <si>
    <t>- Compensation</t>
  </si>
  <si>
    <t>Research Assistants, $15/hr (150 hours)</t>
  </si>
  <si>
    <t>- Research</t>
  </si>
  <si>
    <t>$20 incentives for canner survey participation (x125)</t>
  </si>
  <si>
    <t>- Office Supplies</t>
  </si>
  <si>
    <t>- Communications (Website, etc)</t>
  </si>
  <si>
    <t>Part of SWC's already-existing administrative costs</t>
  </si>
  <si>
    <t>- Other</t>
  </si>
  <si>
    <t>Sub Total</t>
  </si>
  <si>
    <t xml:space="preserve">Direct Program Expenses </t>
  </si>
  <si>
    <t>- Equipment</t>
  </si>
  <si>
    <t>Rent, security deposit, insurance</t>
  </si>
  <si>
    <t>Purchase of identifying shirts and hats for outreach work, as well as for new members</t>
  </si>
  <si>
    <t>- Supplies</t>
  </si>
  <si>
    <t>Cash for redemption advances</t>
  </si>
  <si>
    <t>- Media / Communications</t>
  </si>
  <si>
    <t>- Transportation</t>
  </si>
  <si>
    <t>Uber trips to the new site</t>
  </si>
  <si>
    <t>Training and consultants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</si>
</sst>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rgb="FF000000"/>
      <name val="Arial"/>
    </font>
    <font>
      <color theme="1"/>
      <name val="Arial"/>
      <scheme val="minor"/>
    </font>
    <font>
      <sz val="12.0"/>
      <color rgb="FF000000"/>
      <name val="Arial"/>
    </font>
    <font>
      <color rgb="FF000000"/>
      <name val="Roboto"/>
    </font>
    <font>
      <sz val="10.0"/>
      <color rgb="FF1E1E1E"/>
      <name val="Roboto"/>
    </font>
  </fonts>
  <fills count="8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/>
    </xf>
    <xf borderId="1" fillId="2" fontId="1" numFmtId="0" xfId="0" applyAlignment="1" applyBorder="1" applyFont="1">
      <alignment horizontal="left" readingOrder="0" shrinkToFit="0" wrapText="1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1" fillId="3" fontId="1" numFmtId="0" xfId="0" applyAlignment="1" applyBorder="1" applyFill="1" applyFont="1">
      <alignment readingOrder="0"/>
    </xf>
    <xf borderId="1" fillId="4" fontId="2" numFmtId="0" xfId="0" applyAlignment="1" applyBorder="1" applyFill="1" applyFont="1">
      <alignment readingOrder="0"/>
    </xf>
    <xf borderId="1" fillId="0" fontId="2" numFmtId="0" xfId="0" applyBorder="1" applyFont="1"/>
    <xf borderId="1" fillId="5" fontId="3" numFmtId="0" xfId="0" applyAlignment="1" applyBorder="1" applyFill="1" applyFont="1">
      <alignment readingOrder="0" shrinkToFit="0" wrapText="1"/>
    </xf>
    <xf borderId="1" fillId="5" fontId="2" numFmtId="0" xfId="0" applyAlignment="1" applyBorder="1" applyFont="1">
      <alignment readingOrder="0"/>
    </xf>
    <xf borderId="1" fillId="5" fontId="4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0" fillId="5" fontId="5" numFmtId="0" xfId="0" applyAlignment="1" applyFont="1">
      <alignment readingOrder="0"/>
    </xf>
    <xf borderId="1" fillId="5" fontId="3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1" fillId="6" fontId="3" numFmtId="0" xfId="0" applyAlignment="1" applyBorder="1" applyFill="1" applyFont="1">
      <alignment readingOrder="0"/>
    </xf>
    <xf borderId="1" fillId="6" fontId="2" numFmtId="0" xfId="0" applyAlignment="1" applyBorder="1" applyFont="1">
      <alignment readingOrder="0"/>
    </xf>
    <xf borderId="1" fillId="3" fontId="1" numFmtId="0" xfId="0" applyAlignment="1" applyBorder="1" applyFont="1">
      <alignment readingOrder="0" shrinkToFit="0" wrapText="1"/>
    </xf>
    <xf borderId="1" fillId="7" fontId="1" numFmtId="0" xfId="0" applyAlignment="1" applyBorder="1" applyFill="1" applyFont="1">
      <alignment readingOrder="0"/>
    </xf>
    <xf borderId="1" fillId="7" fontId="2" numFmtId="0" xfId="0" applyAlignment="1" applyBorder="1" applyFont="1">
      <alignment readingOrder="0"/>
    </xf>
    <xf borderId="0" fillId="5" fontId="3" numFmtId="0" xfId="0" applyAlignment="1" applyFont="1">
      <alignment readingOrder="0"/>
    </xf>
    <xf borderId="0" fillId="5" fontId="2" numFmtId="0" xfId="0" applyAlignment="1" applyFont="1">
      <alignment readingOrder="0"/>
    </xf>
    <xf borderId="0" fillId="5" fontId="1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8.13"/>
    <col customWidth="1" min="2" max="2" width="20.88"/>
    <col customWidth="1" min="3" max="3" width="19.5"/>
    <col customWidth="1" min="4" max="4" width="15.75"/>
    <col customWidth="1" min="6" max="6" width="19.5"/>
    <col customWidth="1" min="7" max="7" width="16.25"/>
  </cols>
  <sheetData>
    <row r="1" ht="45.0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>
      <c r="A2" s="5" t="s">
        <v>8</v>
      </c>
      <c r="B2" s="6"/>
      <c r="C2" s="6"/>
      <c r="D2" s="6"/>
      <c r="E2" s="6"/>
      <c r="F2" s="7"/>
    </row>
    <row r="3">
      <c r="A3" s="8" t="s">
        <v>9</v>
      </c>
      <c r="B3" s="9">
        <v>3000.0</v>
      </c>
      <c r="C3" s="9"/>
      <c r="D3" s="9">
        <v>1500.0</v>
      </c>
      <c r="E3" s="9">
        <v>4500.0</v>
      </c>
      <c r="F3" s="10" t="s">
        <v>10</v>
      </c>
      <c r="G3" s="11">
        <v>9285.0</v>
      </c>
      <c r="H3" s="12" t="s">
        <v>11</v>
      </c>
    </row>
    <row r="4">
      <c r="A4" s="13" t="s">
        <v>12</v>
      </c>
      <c r="B4" s="9">
        <v>8750.0</v>
      </c>
      <c r="C4" s="9"/>
      <c r="D4" s="9">
        <v>27250.0</v>
      </c>
      <c r="E4" s="9">
        <v>36000.0</v>
      </c>
      <c r="F4" s="10" t="s">
        <v>13</v>
      </c>
      <c r="G4" s="11">
        <v>3360.0</v>
      </c>
      <c r="H4" s="14" t="s">
        <v>14</v>
      </c>
    </row>
    <row r="5">
      <c r="A5" s="13" t="s">
        <v>15</v>
      </c>
      <c r="B5" s="9">
        <v>3000.0</v>
      </c>
      <c r="C5" s="9"/>
      <c r="D5" s="9">
        <v>1500.0</v>
      </c>
      <c r="E5" s="9">
        <v>4500.0</v>
      </c>
      <c r="F5" s="11" t="s">
        <v>16</v>
      </c>
      <c r="G5" s="11">
        <v>3000.0</v>
      </c>
    </row>
    <row r="6">
      <c r="A6" s="13" t="s">
        <v>17</v>
      </c>
      <c r="B6" s="9"/>
      <c r="C6" s="9"/>
      <c r="D6" s="9"/>
      <c r="E6" s="9"/>
      <c r="F6" s="11" t="s">
        <v>18</v>
      </c>
      <c r="G6" s="11">
        <v>7230.0</v>
      </c>
      <c r="H6" s="14" t="s">
        <v>19</v>
      </c>
    </row>
    <row r="7">
      <c r="A7" s="13" t="s">
        <v>20</v>
      </c>
      <c r="B7" s="9">
        <v>0.0</v>
      </c>
      <c r="C7" s="9"/>
      <c r="D7" s="9">
        <v>11700.0</v>
      </c>
      <c r="E7" s="9">
        <f t="shared" ref="E7:E11" si="1">SUM(B7:D7)</f>
        <v>11700</v>
      </c>
      <c r="F7" s="11" t="s">
        <v>21</v>
      </c>
      <c r="G7" s="11">
        <v>0.0</v>
      </c>
    </row>
    <row r="8">
      <c r="A8" s="13" t="s">
        <v>22</v>
      </c>
      <c r="B8" s="9">
        <v>0.0</v>
      </c>
      <c r="C8" s="9"/>
      <c r="D8" s="9">
        <v>8750.0</v>
      </c>
      <c r="E8" s="9">
        <f t="shared" si="1"/>
        <v>8750</v>
      </c>
      <c r="F8" s="11" t="s">
        <v>23</v>
      </c>
      <c r="G8" s="11">
        <v>0.0</v>
      </c>
    </row>
    <row r="9">
      <c r="A9" s="13" t="s">
        <v>24</v>
      </c>
      <c r="B9" s="9">
        <v>0.0</v>
      </c>
      <c r="C9" s="9"/>
      <c r="D9" s="9">
        <v>750.0</v>
      </c>
      <c r="E9" s="9">
        <f t="shared" si="1"/>
        <v>750</v>
      </c>
      <c r="F9" s="7"/>
      <c r="G9" s="11">
        <v>0.0</v>
      </c>
    </row>
    <row r="10">
      <c r="A10" s="13" t="s">
        <v>25</v>
      </c>
      <c r="B10" s="9">
        <v>0.0</v>
      </c>
      <c r="C10" s="9"/>
      <c r="D10" s="9"/>
      <c r="E10" s="9">
        <f t="shared" si="1"/>
        <v>0</v>
      </c>
      <c r="F10" s="11" t="s">
        <v>26</v>
      </c>
      <c r="G10" s="11">
        <v>0.0</v>
      </c>
    </row>
    <row r="11">
      <c r="A11" s="13" t="s">
        <v>27</v>
      </c>
      <c r="B11" s="9">
        <v>0.0</v>
      </c>
      <c r="C11" s="9"/>
      <c r="D11" s="9"/>
      <c r="E11" s="9">
        <f t="shared" si="1"/>
        <v>0</v>
      </c>
      <c r="F11" s="7"/>
      <c r="G11" s="11">
        <v>0.0</v>
      </c>
    </row>
    <row r="12">
      <c r="A12" s="15" t="s">
        <v>28</v>
      </c>
      <c r="B12" s="16">
        <f t="shared" ref="B12:E12" si="2">SUM(B3:B11)</f>
        <v>14750</v>
      </c>
      <c r="C12" s="16">
        <f t="shared" si="2"/>
        <v>0</v>
      </c>
      <c r="D12" s="16">
        <f t="shared" si="2"/>
        <v>51450</v>
      </c>
      <c r="E12" s="16">
        <f t="shared" si="2"/>
        <v>66200</v>
      </c>
      <c r="F12" s="7"/>
      <c r="G12" s="7">
        <f>sum(G3:G11)</f>
        <v>22875</v>
      </c>
    </row>
    <row r="13" ht="24.75" customHeight="1">
      <c r="A13" s="13"/>
      <c r="B13" s="9"/>
      <c r="C13" s="9"/>
      <c r="D13" s="9"/>
      <c r="E13" s="9"/>
      <c r="F13" s="7"/>
      <c r="G13" s="7"/>
    </row>
    <row r="14">
      <c r="A14" s="17" t="s">
        <v>29</v>
      </c>
      <c r="B14" s="6"/>
      <c r="C14" s="6"/>
      <c r="D14" s="6"/>
      <c r="E14" s="6"/>
      <c r="F14" s="7"/>
      <c r="G14" s="7"/>
    </row>
    <row r="15">
      <c r="A15" s="8" t="s">
        <v>30</v>
      </c>
      <c r="B15" s="11">
        <v>5250.0</v>
      </c>
      <c r="C15" s="7"/>
      <c r="D15" s="11">
        <v>38200.0</v>
      </c>
      <c r="E15" s="11">
        <f t="shared" ref="E15:E19" si="3">SUM(B15:D15)</f>
        <v>43450</v>
      </c>
      <c r="F15" s="11" t="s">
        <v>31</v>
      </c>
      <c r="G15" s="11">
        <v>1975.0</v>
      </c>
      <c r="H15" s="14" t="s">
        <v>32</v>
      </c>
    </row>
    <row r="16">
      <c r="A16" s="13" t="s">
        <v>33</v>
      </c>
      <c r="B16" s="9">
        <v>0.0</v>
      </c>
      <c r="C16" s="9"/>
      <c r="D16" s="9">
        <v>15000.0</v>
      </c>
      <c r="E16" s="11">
        <f t="shared" si="3"/>
        <v>15000</v>
      </c>
      <c r="F16" s="11" t="s">
        <v>34</v>
      </c>
      <c r="G16" s="11">
        <v>0.0</v>
      </c>
    </row>
    <row r="17">
      <c r="A17" s="13" t="s">
        <v>35</v>
      </c>
      <c r="B17" s="9">
        <v>0.0</v>
      </c>
      <c r="C17" s="9"/>
      <c r="D17" s="9"/>
      <c r="E17" s="11">
        <f t="shared" si="3"/>
        <v>0</v>
      </c>
      <c r="F17" s="11" t="s">
        <v>26</v>
      </c>
      <c r="G17" s="11">
        <v>0.0</v>
      </c>
    </row>
    <row r="18">
      <c r="A18" s="13" t="s">
        <v>36</v>
      </c>
      <c r="B18" s="9">
        <v>0.0</v>
      </c>
      <c r="C18" s="9"/>
      <c r="D18" s="9"/>
      <c r="E18" s="11">
        <f t="shared" si="3"/>
        <v>0</v>
      </c>
      <c r="F18" s="7"/>
      <c r="G18" s="11">
        <v>150.0</v>
      </c>
      <c r="H18" s="14" t="s">
        <v>37</v>
      </c>
    </row>
    <row r="19">
      <c r="A19" s="13" t="s">
        <v>27</v>
      </c>
      <c r="B19" s="9">
        <v>5000.0</v>
      </c>
      <c r="C19" s="9"/>
      <c r="D19" s="9">
        <v>5000.0</v>
      </c>
      <c r="E19" s="11">
        <f t="shared" si="3"/>
        <v>10000</v>
      </c>
      <c r="F19" s="11" t="s">
        <v>38</v>
      </c>
      <c r="G19" s="11">
        <v>0.0</v>
      </c>
    </row>
    <row r="20">
      <c r="A20" s="15" t="s">
        <v>28</v>
      </c>
      <c r="B20" s="16">
        <f t="shared" ref="B20:E20" si="4">SUM(B15:B19)</f>
        <v>10250</v>
      </c>
      <c r="C20" s="16">
        <f t="shared" si="4"/>
        <v>0</v>
      </c>
      <c r="D20" s="16">
        <f t="shared" si="4"/>
        <v>58200</v>
      </c>
      <c r="E20" s="16">
        <f t="shared" si="4"/>
        <v>68450</v>
      </c>
      <c r="F20" s="7"/>
      <c r="G20" s="7">
        <f>sum(G15:G19)</f>
        <v>2125</v>
      </c>
    </row>
    <row r="21" ht="24.75" customHeight="1">
      <c r="A21" s="13"/>
      <c r="B21" s="9"/>
      <c r="C21" s="9"/>
      <c r="D21" s="9"/>
      <c r="E21" s="9"/>
      <c r="F21" s="7"/>
      <c r="G21" s="7"/>
    </row>
    <row r="22" ht="23.25" customHeight="1">
      <c r="A22" s="18" t="s">
        <v>4</v>
      </c>
      <c r="B22" s="19">
        <f t="shared" ref="B22:E22" si="5">sum(B12+B20)</f>
        <v>25000</v>
      </c>
      <c r="C22" s="19">
        <f t="shared" si="5"/>
        <v>0</v>
      </c>
      <c r="D22" s="19">
        <f t="shared" si="5"/>
        <v>109650</v>
      </c>
      <c r="E22" s="19">
        <f t="shared" si="5"/>
        <v>134650</v>
      </c>
      <c r="F22" s="9"/>
      <c r="G22" s="7">
        <f>G12+G20</f>
        <v>25000</v>
      </c>
    </row>
    <row r="23">
      <c r="A23" s="20"/>
      <c r="B23" s="21"/>
      <c r="C23" s="21"/>
      <c r="D23" s="21"/>
      <c r="E23" s="21"/>
    </row>
    <row r="24">
      <c r="A24" s="22"/>
      <c r="B24" s="21"/>
      <c r="C24" s="21"/>
      <c r="D24" s="21"/>
      <c r="E24" s="21"/>
    </row>
    <row r="25">
      <c r="B25" s="21"/>
      <c r="C25" s="21"/>
      <c r="D25" s="21"/>
      <c r="E25" s="21"/>
    </row>
  </sheetData>
  <mergeCells count="1">
    <mergeCell ref="A24:A25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