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/>
  <mc:AlternateContent xmlns:mc="http://schemas.openxmlformats.org/markup-compatibility/2006">
    <mc:Choice Requires="x15">
      <x15ac:absPath xmlns:x15ac="http://schemas.microsoft.com/office/spreadsheetml/2010/11/ac" url="C:\Users\RAimee\Downloads\"/>
    </mc:Choice>
  </mc:AlternateContent>
  <xr:revisionPtr revIDLastSave="0" documentId="8_{B254DED1-5441-4148-9591-D21684281078}" xr6:coauthVersionLast="47" xr6:coauthVersionMax="47" xr10:uidLastSave="{00000000-0000-0000-0000-000000000000}"/>
  <bookViews>
    <workbookView xWindow="8620" yWindow="1170" windowWidth="10260" windowHeight="7920" xr2:uid="{00000000-000D-0000-FFFF-FFFF00000000}"/>
  </bookViews>
  <sheets>
    <sheet name="2.3.23 Modification" sheetId="1" r:id="rId1"/>
    <sheet name="1.2.23 Origina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E16" i="1"/>
  <c r="B15" i="1"/>
  <c r="B8" i="1"/>
  <c r="E14" i="1"/>
  <c r="B16" i="3"/>
  <c r="B17" i="1"/>
  <c r="B19" i="1" s="1"/>
  <c r="E7" i="1"/>
  <c r="E6" i="1"/>
  <c r="E5" i="1"/>
  <c r="E4" i="1"/>
  <c r="E3" i="1"/>
  <c r="E11" i="1"/>
  <c r="E12" i="1"/>
  <c r="E13" i="1"/>
  <c r="D17" i="1"/>
  <c r="E15" i="1"/>
  <c r="D8" i="1"/>
  <c r="D19" i="1" s="1"/>
  <c r="E15" i="3"/>
  <c r="B15" i="3"/>
  <c r="D17" i="3"/>
  <c r="D19" i="3" s="1"/>
  <c r="B17" i="3"/>
  <c r="E17" i="3" s="1"/>
  <c r="B8" i="3"/>
  <c r="E8" i="1" l="1"/>
  <c r="E19" i="1"/>
  <c r="E17" i="1"/>
  <c r="B19" i="3"/>
  <c r="E19" i="3" s="1"/>
  <c r="E8" i="3"/>
</calcChain>
</file>

<file path=xl/sharedStrings.xml><?xml version="1.0" encoding="utf-8"?>
<sst xmlns="http://schemas.openxmlformats.org/spreadsheetml/2006/main" count="52" uniqueCount="30">
  <si>
    <t>Expense Description</t>
  </si>
  <si>
    <t>NYC Connect</t>
  </si>
  <si>
    <t xml:space="preserve">In-kind </t>
  </si>
  <si>
    <t>Other funding source</t>
  </si>
  <si>
    <t>Total</t>
  </si>
  <si>
    <t xml:space="preserve">Budget Description - add text to explain expense if needed.  For example, list the funder/s for amounts in the "other funding source" column.  </t>
  </si>
  <si>
    <t>Administrative</t>
  </si>
  <si>
    <t>- Compensation person #1</t>
  </si>
  <si>
    <t>Steffany Cielo, Program Coordinator. 200 hours</t>
  </si>
  <si>
    <t>- Compensation person #2</t>
  </si>
  <si>
    <t>Kendy Amaya Morfin, Program Coordinator: 200 hours</t>
  </si>
  <si>
    <t>- Office Supplies</t>
  </si>
  <si>
    <t>- Communications (Website, etc)</t>
  </si>
  <si>
    <t>- Other: Interpretation</t>
  </si>
  <si>
    <t>Sub Total</t>
  </si>
  <si>
    <t xml:space="preserve">Direct Program Expenses </t>
  </si>
  <si>
    <t>- Equipment</t>
  </si>
  <si>
    <t>- Supplies</t>
  </si>
  <si>
    <t>- Media / Communications</t>
  </si>
  <si>
    <t>- Transportation</t>
  </si>
  <si>
    <t>Food</t>
  </si>
  <si>
    <t>Food for 11 participating vendors for five days of intensive, and one monthly meeting</t>
  </si>
  <si>
    <t>Stipends</t>
  </si>
  <si>
    <t>Stipends for 11 participating vendors at $20/hour for 48 hours of participation</t>
  </si>
  <si>
    <t>Requested</t>
  </si>
  <si>
    <t>Steffany Cielo, Program Coordinator. Estimated hours: 140</t>
  </si>
  <si>
    <t>Rui Li, Women and BIPOC Business Empowerment Organizer. Estimated hours: 140</t>
  </si>
  <si>
    <t>- Other</t>
  </si>
  <si>
    <t>Food for 15 participating vendors for five days ($10 per day)</t>
  </si>
  <si>
    <t>Stipends for 12 participating vendors at $20/hour for 68 hours of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</si>
</sst>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8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sz val="10"/>
      <color rgb="FF000000"/>
      <name val="Roboto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3" borderId="1" xfId="0" applyFont="1" applyFill="1" applyBorder="1"/>
    <xf numFmtId="0" fontId="2" fillId="0" borderId="1" xfId="0" applyFont="1" applyBorder="1"/>
    <xf numFmtId="0" fontId="3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4" fillId="5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7" borderId="1" xfId="0" applyFont="1" applyFill="1" applyBorder="1"/>
    <xf numFmtId="0" fontId="3" fillId="5" borderId="0" xfId="0" applyFont="1" applyFill="1"/>
    <xf numFmtId="0" fontId="2" fillId="5" borderId="0" xfId="0" applyFont="1" applyFill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4" fontId="2" fillId="6" borderId="1" xfId="0" applyNumberFormat="1" applyFont="1" applyFill="1" applyBorder="1"/>
    <xf numFmtId="164" fontId="2" fillId="0" borderId="1" xfId="0" applyNumberFormat="1" applyFont="1" applyBorder="1"/>
    <xf numFmtId="164" fontId="2" fillId="7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5" fillId="3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164" fontId="6" fillId="5" borderId="1" xfId="0" applyNumberFormat="1" applyFont="1" applyFill="1" applyBorder="1"/>
    <xf numFmtId="164" fontId="6" fillId="7" borderId="1" xfId="0" applyNumberFormat="1" applyFont="1" applyFill="1" applyBorder="1"/>
    <xf numFmtId="0" fontId="7" fillId="5" borderId="1" xfId="0" applyFont="1" applyFill="1" applyBorder="1"/>
    <xf numFmtId="49" fontId="7" fillId="5" borderId="1" xfId="0" applyNumberFormat="1" applyFont="1" applyFill="1" applyBorder="1"/>
    <xf numFmtId="0" fontId="7" fillId="6" borderId="1" xfId="0" applyFont="1" applyFill="1" applyBorder="1"/>
    <xf numFmtId="164" fontId="6" fillId="6" borderId="1" xfId="0" applyNumberFormat="1" applyFont="1" applyFill="1" applyBorder="1"/>
    <xf numFmtId="164" fontId="6" fillId="0" borderId="1" xfId="0" applyNumberFormat="1" applyFont="1" applyBorder="1"/>
    <xf numFmtId="0" fontId="5" fillId="7" borderId="1" xfId="0" applyFont="1" applyFill="1" applyBorder="1"/>
    <xf numFmtId="0" fontId="7" fillId="5" borderId="0" xfId="0" applyFont="1" applyFill="1"/>
    <xf numFmtId="0" fontId="6" fillId="5" borderId="0" xfId="0" applyFont="1" applyFill="1"/>
    <xf numFmtId="0" fontId="6" fillId="0" borderId="1" xfId="0" applyFont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164" fontId="7" fillId="0" borderId="0" xfId="0" applyNumberFormat="1" applyFont="1"/>
    <xf numFmtId="0" fontId="5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22"/>
  <sheetViews>
    <sheetView tabSelected="1" workbookViewId="0">
      <selection activeCell="D10" sqref="D10"/>
    </sheetView>
  </sheetViews>
  <sheetFormatPr defaultColWidth="12.5703125" defaultRowHeight="15.75" customHeight="1"/>
  <cols>
    <col min="1" max="1" width="38.140625" style="23" customWidth="1"/>
    <col min="2" max="2" width="20.85546875" style="23" customWidth="1"/>
    <col min="3" max="3" width="19.42578125" style="23" hidden="1" customWidth="1"/>
    <col min="4" max="4" width="15.7109375" style="23" customWidth="1"/>
    <col min="5" max="5" width="13" style="23" bestFit="1" customWidth="1"/>
    <col min="6" max="6" width="73.5703125" style="38" customWidth="1"/>
    <col min="7" max="16384" width="12.5703125" style="23"/>
  </cols>
  <sheetData>
    <row r="1" spans="1:21" ht="45" customHeight="1">
      <c r="A1" s="20" t="s">
        <v>0</v>
      </c>
      <c r="B1" s="20" t="s">
        <v>1</v>
      </c>
      <c r="C1" s="20" t="s">
        <v>2</v>
      </c>
      <c r="D1" s="21" t="s">
        <v>3</v>
      </c>
      <c r="E1" s="20" t="s">
        <v>4</v>
      </c>
      <c r="F1" s="21" t="s">
        <v>5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5">
      <c r="A2" s="24" t="s">
        <v>6</v>
      </c>
      <c r="B2" s="24"/>
      <c r="C2" s="24"/>
      <c r="D2" s="24"/>
      <c r="E2" s="24"/>
      <c r="F2" s="36"/>
    </row>
    <row r="3" spans="1:21" ht="14.25">
      <c r="A3" s="25" t="s">
        <v>7</v>
      </c>
      <c r="B3" s="26">
        <v>2000</v>
      </c>
      <c r="C3" s="26"/>
      <c r="D3" s="26">
        <v>5000</v>
      </c>
      <c r="E3" s="27">
        <f t="shared" ref="E3:F8" si="0">SUM(B3:D3)</f>
        <v>7000</v>
      </c>
      <c r="F3" s="25" t="s">
        <v>8</v>
      </c>
    </row>
    <row r="4" spans="1:21" ht="14.25">
      <c r="A4" s="28" t="s">
        <v>9</v>
      </c>
      <c r="B4" s="26">
        <v>2000</v>
      </c>
      <c r="C4" s="26"/>
      <c r="D4" s="26">
        <v>5000</v>
      </c>
      <c r="E4" s="27">
        <f t="shared" si="0"/>
        <v>7000</v>
      </c>
      <c r="F4" s="25" t="s">
        <v>10</v>
      </c>
    </row>
    <row r="5" spans="1:21" ht="14.25">
      <c r="A5" s="28" t="s">
        <v>11</v>
      </c>
      <c r="B5" s="26">
        <v>1260</v>
      </c>
      <c r="C5" s="26"/>
      <c r="D5" s="26">
        <v>0</v>
      </c>
      <c r="E5" s="27">
        <f t="shared" si="0"/>
        <v>1260</v>
      </c>
      <c r="F5" s="36"/>
    </row>
    <row r="6" spans="1:21" ht="14.25">
      <c r="A6" s="28" t="s">
        <v>12</v>
      </c>
      <c r="B6" s="26">
        <v>500</v>
      </c>
      <c r="C6" s="26"/>
      <c r="D6" s="26">
        <v>0</v>
      </c>
      <c r="E6" s="27">
        <f t="shared" si="0"/>
        <v>500</v>
      </c>
      <c r="F6" s="36"/>
    </row>
    <row r="7" spans="1:21" ht="14.25">
      <c r="A7" s="29" t="s">
        <v>13</v>
      </c>
      <c r="B7" s="26">
        <v>2500</v>
      </c>
      <c r="C7" s="26"/>
      <c r="D7" s="26">
        <v>3000</v>
      </c>
      <c r="E7" s="27">
        <f t="shared" si="0"/>
        <v>5500</v>
      </c>
      <c r="F7" s="36"/>
    </row>
    <row r="8" spans="1:21" ht="14.25">
      <c r="A8" s="30" t="s">
        <v>14</v>
      </c>
      <c r="B8" s="31">
        <f>SUM(B3:B7)</f>
        <v>8260</v>
      </c>
      <c r="C8" s="31"/>
      <c r="D8" s="31">
        <f>SUM(D3:D7)</f>
        <v>13000</v>
      </c>
      <c r="E8" s="31">
        <f t="shared" si="0"/>
        <v>21260</v>
      </c>
      <c r="F8" s="36"/>
    </row>
    <row r="9" spans="1:21" ht="24.75" customHeight="1">
      <c r="A9" s="28"/>
      <c r="B9" s="26"/>
      <c r="C9" s="26"/>
      <c r="D9" s="26"/>
      <c r="E9" s="26"/>
      <c r="F9" s="36"/>
    </row>
    <row r="10" spans="1:21" ht="15">
      <c r="A10" s="24" t="s">
        <v>15</v>
      </c>
      <c r="B10" s="24"/>
      <c r="C10" s="24"/>
      <c r="D10" s="24"/>
      <c r="E10" s="24"/>
      <c r="F10" s="36"/>
    </row>
    <row r="11" spans="1:21" ht="14.25">
      <c r="A11" s="25" t="s">
        <v>16</v>
      </c>
      <c r="B11" s="32">
        <v>0</v>
      </c>
      <c r="C11" s="32"/>
      <c r="D11" s="32">
        <v>0</v>
      </c>
      <c r="E11" s="27">
        <f>SUM(B11:D11)</f>
        <v>0</v>
      </c>
      <c r="F11" s="36"/>
    </row>
    <row r="12" spans="1:21" ht="14.25">
      <c r="A12" s="28" t="s">
        <v>17</v>
      </c>
      <c r="B12" s="26">
        <v>1400</v>
      </c>
      <c r="C12" s="26"/>
      <c r="D12" s="26">
        <v>0</v>
      </c>
      <c r="E12" s="27">
        <f>SUM(B12:D12)</f>
        <v>1400</v>
      </c>
      <c r="F12" s="36"/>
    </row>
    <row r="13" spans="1:21" ht="14.25">
      <c r="A13" s="28" t="s">
        <v>18</v>
      </c>
      <c r="B13" s="26"/>
      <c r="C13" s="26"/>
      <c r="D13" s="26">
        <v>0</v>
      </c>
      <c r="E13" s="27">
        <f>SUM(B13:D13)</f>
        <v>0</v>
      </c>
      <c r="F13" s="36"/>
    </row>
    <row r="14" spans="1:21" ht="14.25">
      <c r="A14" s="28" t="s">
        <v>19</v>
      </c>
      <c r="B14" s="26">
        <v>1300</v>
      </c>
      <c r="C14" s="26"/>
      <c r="D14" s="26">
        <v>0</v>
      </c>
      <c r="E14" s="27">
        <f>SUM(B14:D14)</f>
        <v>1300</v>
      </c>
      <c r="F14" s="36"/>
    </row>
    <row r="15" spans="1:21" ht="28.5">
      <c r="A15" s="28" t="s">
        <v>20</v>
      </c>
      <c r="B15" s="26">
        <f>SUM((15*12*5)+(12*10*5)+(11*12*15))</f>
        <v>3480</v>
      </c>
      <c r="C15" s="26"/>
      <c r="E15" s="27">
        <f>SUM(B15:D15)</f>
        <v>3480</v>
      </c>
      <c r="F15" s="36" t="s">
        <v>21</v>
      </c>
      <c r="G15" s="39"/>
    </row>
    <row r="16" spans="1:21" ht="14.25">
      <c r="A16" s="28" t="s">
        <v>22</v>
      </c>
      <c r="B16" s="26">
        <f>SUM(11*20*48)</f>
        <v>10560</v>
      </c>
      <c r="C16" s="26"/>
      <c r="D16" s="26"/>
      <c r="E16" s="27">
        <f>SUM(20*48*11)</f>
        <v>10560</v>
      </c>
      <c r="F16" s="36" t="s">
        <v>23</v>
      </c>
      <c r="G16" s="39"/>
    </row>
    <row r="17" spans="1:6" ht="14.25">
      <c r="A17" s="30" t="s">
        <v>14</v>
      </c>
      <c r="B17" s="31">
        <f>SUM(B11:B16)</f>
        <v>16740</v>
      </c>
      <c r="C17" s="31"/>
      <c r="D17" s="31">
        <f>SUM(D11:D16)</f>
        <v>0</v>
      </c>
      <c r="E17" s="31">
        <f>SUM(B17:D17)</f>
        <v>16740</v>
      </c>
      <c r="F17" s="36"/>
    </row>
    <row r="18" spans="1:6" ht="24.75" customHeight="1">
      <c r="A18" s="28"/>
      <c r="B18" s="26"/>
      <c r="C18" s="26"/>
      <c r="D18" s="26"/>
      <c r="E18" s="26"/>
      <c r="F18" s="36"/>
    </row>
    <row r="19" spans="1:6" ht="23.25" customHeight="1">
      <c r="A19" s="33" t="s">
        <v>4</v>
      </c>
      <c r="B19" s="27">
        <f>SUM(B8+B17)</f>
        <v>25000</v>
      </c>
      <c r="C19" s="27"/>
      <c r="D19" s="27">
        <f>SUM(D8+D17)</f>
        <v>13000</v>
      </c>
      <c r="E19" s="27">
        <f>SUM(B19:D19)</f>
        <v>38000</v>
      </c>
      <c r="F19" s="37"/>
    </row>
    <row r="20" spans="1:6" ht="14.25">
      <c r="A20" s="34"/>
      <c r="B20" s="35"/>
      <c r="C20" s="35"/>
      <c r="D20" s="35"/>
      <c r="E20" s="35"/>
    </row>
    <row r="21" spans="1:6" ht="14.25">
      <c r="A21" s="40"/>
      <c r="B21" s="35"/>
      <c r="C21" s="35"/>
      <c r="D21" s="35"/>
      <c r="E21" s="35"/>
    </row>
    <row r="22" spans="1:6" ht="14.25">
      <c r="A22" s="42"/>
      <c r="B22" s="35"/>
      <c r="C22" s="35"/>
      <c r="D22" s="35"/>
      <c r="E22" s="35"/>
    </row>
  </sheetData>
  <mergeCells count="1">
    <mergeCell ref="A21:A2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F313-11AE-4B0B-8E09-6B95634E26CC}">
  <sheetPr>
    <outlinePr summaryBelow="0" summaryRight="0"/>
    <pageSetUpPr fitToPage="1"/>
  </sheetPr>
  <dimension ref="A1:U22"/>
  <sheetViews>
    <sheetView workbookViewId="0">
      <selection activeCell="B16" sqref="B16"/>
    </sheetView>
  </sheetViews>
  <sheetFormatPr defaultColWidth="12.5703125" defaultRowHeight="15.75" customHeight="1"/>
  <cols>
    <col min="1" max="1" width="38.140625" customWidth="1"/>
    <col min="2" max="2" width="20.85546875" customWidth="1"/>
    <col min="3" max="3" width="19.42578125" hidden="1" customWidth="1"/>
    <col min="4" max="4" width="15.7109375" customWidth="1"/>
    <col min="5" max="5" width="11.42578125" bestFit="1" customWidth="1"/>
    <col min="6" max="6" width="73.5703125" customWidth="1"/>
  </cols>
  <sheetData>
    <row r="1" spans="1:21" ht="45" customHeight="1">
      <c r="A1" s="1" t="s">
        <v>0</v>
      </c>
      <c r="B1" s="1" t="s">
        <v>24</v>
      </c>
      <c r="C1" s="1" t="s">
        <v>2</v>
      </c>
      <c r="D1" s="2" t="s">
        <v>3</v>
      </c>
      <c r="E1" s="1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>
      <c r="A2" s="4" t="s">
        <v>6</v>
      </c>
      <c r="B2" s="15"/>
      <c r="C2" s="15"/>
      <c r="D2" s="15"/>
      <c r="E2" s="15"/>
      <c r="F2" s="5"/>
    </row>
    <row r="3" spans="1:21" ht="15">
      <c r="A3" s="6" t="s">
        <v>7</v>
      </c>
      <c r="B3" s="16">
        <v>5000</v>
      </c>
      <c r="C3" s="16"/>
      <c r="D3" s="16">
        <v>0</v>
      </c>
      <c r="E3" s="16">
        <v>5000</v>
      </c>
      <c r="F3" s="8" t="s">
        <v>25</v>
      </c>
    </row>
    <row r="4" spans="1:21" ht="15">
      <c r="A4" s="9" t="s">
        <v>9</v>
      </c>
      <c r="B4" s="16">
        <v>5000</v>
      </c>
      <c r="C4" s="16"/>
      <c r="D4" s="16">
        <v>0</v>
      </c>
      <c r="E4" s="16">
        <v>5000</v>
      </c>
      <c r="F4" s="8" t="s">
        <v>26</v>
      </c>
    </row>
    <row r="5" spans="1:21" ht="15">
      <c r="A5" s="9" t="s">
        <v>11</v>
      </c>
      <c r="B5" s="16">
        <v>0</v>
      </c>
      <c r="C5" s="16"/>
      <c r="D5" s="16">
        <v>0</v>
      </c>
      <c r="E5" s="16">
        <v>0</v>
      </c>
      <c r="F5" s="5"/>
    </row>
    <row r="6" spans="1:21" ht="15">
      <c r="A6" s="9" t="s">
        <v>12</v>
      </c>
      <c r="B6" s="16">
        <v>0</v>
      </c>
      <c r="C6" s="16"/>
      <c r="D6" s="16">
        <v>0</v>
      </c>
      <c r="E6" s="16">
        <v>0</v>
      </c>
      <c r="F6" s="5"/>
    </row>
    <row r="7" spans="1:21" ht="15">
      <c r="A7" s="9" t="s">
        <v>27</v>
      </c>
      <c r="B7" s="16">
        <v>0</v>
      </c>
      <c r="C7" s="16"/>
      <c r="D7" s="16">
        <v>0</v>
      </c>
      <c r="E7" s="16">
        <v>0</v>
      </c>
      <c r="F7" s="5"/>
    </row>
    <row r="8" spans="1:21" ht="15">
      <c r="A8" s="10" t="s">
        <v>14</v>
      </c>
      <c r="B8" s="17">
        <f>SUM(B3:B4)</f>
        <v>10000</v>
      </c>
      <c r="C8" s="17"/>
      <c r="D8" s="17">
        <v>0</v>
      </c>
      <c r="E8" s="17">
        <f>B8+C8+D8</f>
        <v>10000</v>
      </c>
      <c r="F8" s="5"/>
    </row>
    <row r="9" spans="1:21" ht="24.75" customHeight="1">
      <c r="A9" s="9"/>
      <c r="B9" s="16"/>
      <c r="C9" s="16"/>
      <c r="D9" s="16"/>
      <c r="E9" s="16"/>
      <c r="F9" s="5"/>
    </row>
    <row r="10" spans="1:21" ht="15">
      <c r="A10" s="11" t="s">
        <v>15</v>
      </c>
      <c r="B10" s="15"/>
      <c r="C10" s="15"/>
      <c r="D10" s="15"/>
      <c r="E10" s="15"/>
      <c r="F10" s="5"/>
    </row>
    <row r="11" spans="1:21" ht="15">
      <c r="A11" s="6" t="s">
        <v>16</v>
      </c>
      <c r="B11" s="18">
        <v>0</v>
      </c>
      <c r="C11" s="18"/>
      <c r="D11" s="18">
        <v>0</v>
      </c>
      <c r="E11" s="18">
        <v>0</v>
      </c>
      <c r="F11" s="5"/>
    </row>
    <row r="12" spans="1:21" ht="15">
      <c r="A12" s="9" t="s">
        <v>17</v>
      </c>
      <c r="B12" s="16">
        <v>0</v>
      </c>
      <c r="C12" s="16"/>
      <c r="D12" s="16">
        <v>0</v>
      </c>
      <c r="E12" s="16">
        <v>0</v>
      </c>
      <c r="F12" s="5"/>
    </row>
    <row r="13" spans="1:21" ht="15">
      <c r="A13" s="9" t="s">
        <v>18</v>
      </c>
      <c r="B13" s="16">
        <v>0</v>
      </c>
      <c r="C13" s="16"/>
      <c r="D13" s="16">
        <v>0</v>
      </c>
      <c r="E13" s="16">
        <v>0</v>
      </c>
      <c r="F13" s="5"/>
    </row>
    <row r="14" spans="1:21" ht="15">
      <c r="A14" s="9" t="s">
        <v>19</v>
      </c>
      <c r="B14" s="16">
        <v>0</v>
      </c>
      <c r="C14" s="16"/>
      <c r="D14" s="16">
        <v>0</v>
      </c>
      <c r="E14" s="16"/>
      <c r="F14" s="5"/>
    </row>
    <row r="15" spans="1:21" ht="15">
      <c r="A15" s="9" t="s">
        <v>20</v>
      </c>
      <c r="B15" s="16">
        <f>SUM(10*15*5)</f>
        <v>750</v>
      </c>
      <c r="C15" s="16"/>
      <c r="D15" s="16"/>
      <c r="E15" s="16">
        <f>SUM(B15)</f>
        <v>750</v>
      </c>
      <c r="F15" s="5" t="s">
        <v>28</v>
      </c>
    </row>
    <row r="16" spans="1:21" ht="15">
      <c r="A16" s="9" t="s">
        <v>22</v>
      </c>
      <c r="B16" s="16">
        <f>SUM(15*20*68)</f>
        <v>20400</v>
      </c>
      <c r="C16" s="16"/>
      <c r="D16" s="16"/>
      <c r="E16" s="16">
        <v>20400</v>
      </c>
      <c r="F16" s="5" t="s">
        <v>29</v>
      </c>
    </row>
    <row r="17" spans="1:6" ht="15">
      <c r="A17" s="10" t="s">
        <v>14</v>
      </c>
      <c r="B17" s="17">
        <f>SUM(B11:B16)</f>
        <v>21150</v>
      </c>
      <c r="C17" s="17"/>
      <c r="D17" s="17">
        <f>SUM(D11:D16)</f>
        <v>0</v>
      </c>
      <c r="E17" s="19">
        <f>SUM(B17:D17)</f>
        <v>21150</v>
      </c>
      <c r="F17" s="5"/>
    </row>
    <row r="18" spans="1:6" ht="24.75" customHeight="1">
      <c r="A18" s="9"/>
      <c r="B18" s="16"/>
      <c r="C18" s="16"/>
      <c r="D18" s="16"/>
      <c r="E18" s="16"/>
      <c r="F18" s="5"/>
    </row>
    <row r="19" spans="1:6" ht="23.25" customHeight="1">
      <c r="A19" s="12" t="s">
        <v>4</v>
      </c>
      <c r="B19" s="19">
        <f>SUM(B8+B17)</f>
        <v>31150</v>
      </c>
      <c r="C19" s="19"/>
      <c r="D19" s="19">
        <f>SUM(D8+D17)</f>
        <v>0</v>
      </c>
      <c r="E19" s="19">
        <f>SUM(B19:D19)</f>
        <v>31150</v>
      </c>
      <c r="F19" s="7"/>
    </row>
    <row r="20" spans="1:6" ht="15">
      <c r="A20" s="13"/>
      <c r="B20" s="14"/>
      <c r="C20" s="14"/>
      <c r="D20" s="14"/>
      <c r="E20" s="14"/>
    </row>
    <row r="21" spans="1:6" ht="12.75">
      <c r="A21" s="41"/>
      <c r="B21" s="14"/>
      <c r="C21" s="14"/>
      <c r="D21" s="14"/>
      <c r="E21" s="14"/>
    </row>
    <row r="22" spans="1:6" ht="12.75">
      <c r="A22" s="43"/>
      <c r="B22" s="14"/>
      <c r="C22" s="14"/>
      <c r="D22" s="14"/>
      <c r="E22" s="14"/>
    </row>
  </sheetData>
  <mergeCells count="1">
    <mergeCell ref="A21:A2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2023-01-26T22:32:45Z</dcterms:created>
  <dcterms:modified xsi:type="dcterms:W3CDTF">2024-03-15T18:47:27Z</dcterms:modified>
  <cp:category/>
  <cp:contentStatus/>
</cp:coreProperties>
</file>