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jb21172\Downloads\"/>
    </mc:Choice>
  </mc:AlternateContent>
  <xr:revisionPtr revIDLastSave="0" documentId="13_ncr:1_{0AC41984-C9A3-44F5-A8E5-B4C5BB9810E4}" xr6:coauthVersionLast="47" xr6:coauthVersionMax="47" xr10:uidLastSave="{00000000-0000-0000-0000-000000000000}"/>
  <workbookProtection workbookAlgorithmName="SHA-512" workbookHashValue="cmY+/dco+CwqKW3cNcaImcS5YYQMDxxALsUvgrZMy5jI4bTr7BnP6WdeXHicE5GghnrwWE03OcG0vxbQOHkhKQ==" workbookSaltValue="tFSmjcS+PM/tW5X57c0qsw==" workbookSpinCount="100000" lockStructure="1"/>
  <bookViews>
    <workbookView xWindow="-110" yWindow="-110" windowWidth="19420" windowHeight="10420" tabRatio="500" xr2:uid="{00000000-000D-0000-FFFF-FFFF00000000}"/>
  </bookViews>
  <sheets>
    <sheet name="Final Report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7" i="2" l="1"/>
  <c r="H57" i="2"/>
  <c r="E17" i="2"/>
  <c r="E15" i="2"/>
  <c r="E63" i="2"/>
  <c r="E64" i="2"/>
  <c r="E65" i="2"/>
  <c r="E66" i="2"/>
  <c r="E67" i="2"/>
  <c r="E68" i="2"/>
  <c r="H53" i="2"/>
  <c r="H54" i="2"/>
  <c r="H55" i="2"/>
  <c r="H56" i="2"/>
  <c r="H58" i="2"/>
  <c r="H59" i="2"/>
  <c r="H60" i="2"/>
  <c r="E58" i="2"/>
  <c r="E59" i="2"/>
  <c r="E60" i="2"/>
  <c r="E53" i="2"/>
  <c r="E54" i="2"/>
  <c r="E55" i="2"/>
  <c r="E5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G71" i="2"/>
  <c r="E46" i="2"/>
  <c r="E32" i="2"/>
  <c r="H27" i="2"/>
  <c r="H25" i="2"/>
  <c r="H48" i="2"/>
  <c r="H9" i="2"/>
  <c r="H26" i="2"/>
  <c r="H61" i="2"/>
  <c r="H47" i="2"/>
  <c r="H52" i="2"/>
  <c r="H49" i="2"/>
  <c r="H51" i="2"/>
  <c r="H46" i="2"/>
  <c r="H32" i="2"/>
  <c r="H10" i="2"/>
  <c r="H24" i="2"/>
  <c r="H23" i="2"/>
  <c r="H22" i="2"/>
  <c r="H69" i="2"/>
  <c r="H29" i="2"/>
  <c r="H28" i="2"/>
  <c r="H21" i="2"/>
  <c r="H20" i="2"/>
  <c r="H19" i="2"/>
  <c r="H50" i="2"/>
  <c r="H18" i="2"/>
  <c r="H16" i="2"/>
  <c r="H14" i="2"/>
  <c r="H13" i="2"/>
  <c r="H12" i="2"/>
  <c r="H11" i="2"/>
  <c r="H31" i="2"/>
  <c r="H62" i="2"/>
  <c r="H30" i="2"/>
  <c r="H70" i="2"/>
  <c r="E70" i="2"/>
  <c r="E30" i="2"/>
  <c r="E62" i="2"/>
  <c r="E31" i="2"/>
  <c r="E11" i="2"/>
  <c r="E12" i="2"/>
  <c r="E13" i="2"/>
  <c r="E14" i="2"/>
  <c r="E16" i="2"/>
  <c r="E18" i="2"/>
  <c r="E50" i="2"/>
  <c r="E19" i="2"/>
  <c r="E20" i="2"/>
  <c r="E21" i="2"/>
  <c r="E28" i="2"/>
  <c r="E29" i="2"/>
  <c r="E69" i="2"/>
  <c r="E22" i="2"/>
  <c r="E23" i="2"/>
  <c r="E24" i="2"/>
  <c r="E10" i="2"/>
  <c r="E51" i="2"/>
  <c r="E49" i="2"/>
  <c r="E52" i="2"/>
  <c r="E47" i="2"/>
  <c r="E61" i="2"/>
  <c r="E26" i="2"/>
  <c r="E9" i="2"/>
  <c r="E48" i="2"/>
  <c r="E25" i="2"/>
  <c r="E27" i="2"/>
  <c r="D71" i="2"/>
  <c r="H71" i="2" l="1"/>
  <c r="E71" i="2"/>
</calcChain>
</file>

<file path=xl/sharedStrings.xml><?xml version="1.0" encoding="utf-8"?>
<sst xmlns="http://schemas.openxmlformats.org/spreadsheetml/2006/main" count="211" uniqueCount="151">
  <si>
    <t>Exchange Rate</t>
  </si>
  <si>
    <t xml:space="preserve">1 USD = </t>
  </si>
  <si>
    <t>Line item description</t>
  </si>
  <si>
    <t>Category</t>
  </si>
  <si>
    <t>Grant Spending</t>
  </si>
  <si>
    <t>Community Cash</t>
  </si>
  <si>
    <t>Date of purchase/spend</t>
  </si>
  <si>
    <t>(local)</t>
  </si>
  <si>
    <t>(USD)</t>
  </si>
  <si>
    <t>Geography</t>
  </si>
  <si>
    <t>Level 1</t>
  </si>
  <si>
    <t>Level 2</t>
  </si>
  <si>
    <t>Level 3</t>
  </si>
  <si>
    <t>Level 4</t>
  </si>
  <si>
    <t>Level 5</t>
  </si>
  <si>
    <t>Level 6</t>
  </si>
  <si>
    <t xml:space="preserve">Has this project led to any additional investment or promised investment in the affected community/ies? If so, please tell us how much was invested or promised and by whom specifically? </t>
  </si>
  <si>
    <t>user inputs below</t>
  </si>
  <si>
    <t>user selects below</t>
  </si>
  <si>
    <t>locked formula</t>
  </si>
  <si>
    <t>Actual Source of Community Cash</t>
  </si>
  <si>
    <t>Summary Totals</t>
  </si>
  <si>
    <r>
      <rPr>
        <b/>
        <sz val="10"/>
        <color rgb="FF000000"/>
        <rFont val="Arial"/>
      </rPr>
      <t>Instructions:</t>
    </r>
    <r>
      <rPr>
        <sz val="10"/>
        <color rgb="FF000000"/>
        <rFont val="Arial"/>
      </rPr>
      <t xml:space="preserve"> Input the exchange rate in </t>
    </r>
    <r>
      <rPr>
        <b/>
        <sz val="10"/>
        <color rgb="FF000000"/>
        <rFont val="Arial"/>
      </rPr>
      <t>C5</t>
    </r>
    <r>
      <rPr>
        <sz val="10"/>
        <color rgb="FF000000"/>
        <rFont val="Arial"/>
      </rPr>
      <t xml:space="preserve"> and select your currency in </t>
    </r>
    <r>
      <rPr>
        <b/>
        <sz val="10"/>
        <color rgb="FF000000"/>
        <rFont val="Arial"/>
      </rPr>
      <t>D5.</t>
    </r>
    <r>
      <rPr>
        <sz val="10"/>
        <color rgb="FF000000"/>
        <rFont val="Arial"/>
      </rPr>
      <t xml:space="preserve"> This spreadsheet is protected except for A9:A60, B9:B60, C9:C60, D9:D60, F9:F60, G9:G60, I9:I60 and J9:J60, where you're permitted to enter data. If you need more rows or if you have questions or issues, please email us at applications@worldconnect-us.org.</t>
    </r>
  </si>
  <si>
    <t>US Dollars - USD</t>
  </si>
  <si>
    <t>Albanian Lek - ALL</t>
  </si>
  <si>
    <t>Burundian Franc - BIK</t>
  </si>
  <si>
    <t>Belize Dollar - BZD</t>
  </si>
  <si>
    <t>Central African Franc - XAF</t>
  </si>
  <si>
    <t>Cambodian Real - KHR</t>
  </si>
  <si>
    <t>Comorian Franc - KMF</t>
  </si>
  <si>
    <t>Costa Rican Colon - CRC</t>
  </si>
  <si>
    <t>Congolese Franc - CDF</t>
  </si>
  <si>
    <t>Dominican Peso - DOP</t>
  </si>
  <si>
    <t>Georgian Lari - GEL</t>
  </si>
  <si>
    <t>Ghanaian Cedi - GHS</t>
  </si>
  <si>
    <t>Guatemalan Quetzal - GTQ</t>
  </si>
  <si>
    <t>Guinean Franc - GNF</t>
  </si>
  <si>
    <t>Haitian Gourde - HTG</t>
  </si>
  <si>
    <t>Kenyan Shilling - KES</t>
  </si>
  <si>
    <t>Liberian Dollar - LRD</t>
  </si>
  <si>
    <t>Malagasay Ariary - MGA</t>
  </si>
  <si>
    <t>Malawian Kwacha - MWK</t>
  </si>
  <si>
    <t>Moroccan Dirham - MAD</t>
  </si>
  <si>
    <t>Mozambican Metical - MZN</t>
  </si>
  <si>
    <t>Namibian Dollar - NAD</t>
  </si>
  <si>
    <t>Nicaraguan Cordoba - NIO</t>
  </si>
  <si>
    <t>Nigerian Naira - NGN</t>
  </si>
  <si>
    <t>Peruvian Sol - PEN</t>
  </si>
  <si>
    <t>Philippine Peso - PHP</t>
  </si>
  <si>
    <t>Rwandan Franc - RWF</t>
  </si>
  <si>
    <t>Sierra Leonean Leone - SLL</t>
  </si>
  <si>
    <t>Tanzanian Shilling - TZS</t>
  </si>
  <si>
    <t>West African Franc - XOF</t>
  </si>
  <si>
    <t>Zambian Kwacha - ZMW</t>
  </si>
  <si>
    <t xml:space="preserve">   village</t>
  </si>
  <si>
    <t xml:space="preserve">   community</t>
  </si>
  <si>
    <t xml:space="preserve">   neighborhood</t>
  </si>
  <si>
    <t xml:space="preserve">   municipality</t>
  </si>
  <si>
    <t xml:space="preserve">   ward</t>
  </si>
  <si>
    <t xml:space="preserve">   cell</t>
  </si>
  <si>
    <t xml:space="preserve">   department</t>
  </si>
  <si>
    <t xml:space="preserve">   district</t>
  </si>
  <si>
    <t xml:space="preserve">   sector</t>
  </si>
  <si>
    <t xml:space="preserve">   region</t>
  </si>
  <si>
    <t xml:space="preserve">   province</t>
  </si>
  <si>
    <t xml:space="preserve">   national</t>
  </si>
  <si>
    <t xml:space="preserve">   international</t>
  </si>
  <si>
    <t>Paraguayan Guarani - PYG</t>
  </si>
  <si>
    <t>Jamaican Dollar - JMD</t>
  </si>
  <si>
    <t>TRAININGS</t>
  </si>
  <si>
    <t>Training of trainees: Capacitating Mentors</t>
  </si>
  <si>
    <t>Stationery for 30 mentees</t>
  </si>
  <si>
    <t>CONSTRUCTION</t>
  </si>
  <si>
    <t>6 by 2 feet pine wood</t>
  </si>
  <si>
    <t>6 by 2 feet bluegum wood</t>
  </si>
  <si>
    <t>Plastic firms- damp proof membrane</t>
  </si>
  <si>
    <t xml:space="preserve">Rental Shops for School Fees Fund </t>
  </si>
  <si>
    <t xml:space="preserve">Cement </t>
  </si>
  <si>
    <t>Sand</t>
  </si>
  <si>
    <t>Ant repellant</t>
  </si>
  <si>
    <t>Bricks</t>
  </si>
  <si>
    <t>20 litres drum for water storage</t>
  </si>
  <si>
    <t>Nails</t>
  </si>
  <si>
    <t>Quarry 10 tonnes</t>
  </si>
  <si>
    <t xml:space="preserve">Lime </t>
  </si>
  <si>
    <t xml:space="preserve">Latch locks for windows and doors </t>
  </si>
  <si>
    <t>Y12 bars for ring beam</t>
  </si>
  <si>
    <t>Vegetable Garden</t>
  </si>
  <si>
    <t>Gardener (first 4months )</t>
  </si>
  <si>
    <t>Manure</t>
  </si>
  <si>
    <t>Hoe</t>
  </si>
  <si>
    <t>Watering can</t>
  </si>
  <si>
    <t>Shovel</t>
  </si>
  <si>
    <t>Equipment</t>
  </si>
  <si>
    <t xml:space="preserve">Green House </t>
  </si>
  <si>
    <t>Equipment/Materials/Supplies Transport</t>
  </si>
  <si>
    <t>Materials/Supplies</t>
  </si>
  <si>
    <t>Land/Venue Rental</t>
  </si>
  <si>
    <t>Transport to procure/shuttle supplies</t>
  </si>
  <si>
    <t>Travel/Per Diem/Food/Lodging</t>
  </si>
  <si>
    <t>Labor</t>
  </si>
  <si>
    <t>Women to draw water into the drum</t>
  </si>
  <si>
    <t>MONITORING COSTS</t>
  </si>
  <si>
    <t xml:space="preserve">Vehicle Hire for Site Visits </t>
  </si>
  <si>
    <t>Last 3 months</t>
  </si>
  <si>
    <t xml:space="preserve">Other </t>
  </si>
  <si>
    <t>Site supervsion at Jali - First 4 months (4 trips/month)</t>
  </si>
  <si>
    <t>Bamboo</t>
  </si>
  <si>
    <t>Mother Group and PTA Training</t>
  </si>
  <si>
    <t>Mentees (School girls form 1 &amp;3) training</t>
  </si>
  <si>
    <t>Facilitation fee for 2-3 supervisors - 6days</t>
  </si>
  <si>
    <t>Lunch and refreshments for 12 trainees (i.e. PTA &amp; mother group + teacher)</t>
  </si>
  <si>
    <t>Facilitation fee for 2 supervisors @10,000/day (EFP + Teacher)</t>
  </si>
  <si>
    <t>Vehicle hire @20,000/day, 1 vehicle from Zomba city to Jali</t>
  </si>
  <si>
    <t>Roofing iron sheets</t>
  </si>
  <si>
    <t>July - Aug 2022</t>
  </si>
  <si>
    <t>Doors + windows</t>
  </si>
  <si>
    <t>Vehicle hire @20,000 - 25,000 per trip to Jali, 6-7 days</t>
  </si>
  <si>
    <t>DSA for mentors 6 days + community outreach</t>
  </si>
  <si>
    <t>February - June 2022</t>
  </si>
  <si>
    <t>4 Februrary - June 2022</t>
  </si>
  <si>
    <t>Februrary - July 2022</t>
  </si>
  <si>
    <t>February - July 2022</t>
  </si>
  <si>
    <t>Minibus hire to and from Villa Kupa venue</t>
  </si>
  <si>
    <t xml:space="preserve">Villa Kupa Conference package - 3 meals for 1 day training </t>
  </si>
  <si>
    <t>Venue hire + projector for 1 day training - Villa Kupa</t>
  </si>
  <si>
    <t>Training allowance K10,000 for 2 facilitator each for 1 day</t>
  </si>
  <si>
    <t xml:space="preserve">Transport refund for Facilitators </t>
  </si>
  <si>
    <t>Transport for 8 mentors @4,000/day 1 day</t>
  </si>
  <si>
    <t>Allowance/Transport refund for trainees K5000 each</t>
  </si>
  <si>
    <t>Phone Communication (Airtime, Data and Voice bundles)</t>
  </si>
  <si>
    <t>02/02/2022 - 11/03/2022</t>
  </si>
  <si>
    <t>Linya + Plastic recycled bottles + tailiors for greenhouse plastic</t>
  </si>
  <si>
    <t>Refreshments for 25-30 mentees, 6 days</t>
  </si>
  <si>
    <t>Field staff allowance + community project committee  trips)</t>
  </si>
  <si>
    <t xml:space="preserve">IDs production - Siganture pictures </t>
  </si>
  <si>
    <t xml:space="preserve">2 inch nails </t>
  </si>
  <si>
    <t xml:space="preserve">5 inch nails </t>
  </si>
  <si>
    <t xml:space="preserve">3 inch nails </t>
  </si>
  <si>
    <t>Februrary - May 2022</t>
  </si>
  <si>
    <t xml:space="preserve">Door frame + carpenter </t>
  </si>
  <si>
    <t>22/07/2022 &amp; 01/08/2022</t>
  </si>
  <si>
    <t>May - June 2022</t>
  </si>
  <si>
    <t>Sept 2021 - April 2022</t>
  </si>
  <si>
    <t>Labour (builder)</t>
  </si>
  <si>
    <t>18/02/2022 - 28/04/2022</t>
  </si>
  <si>
    <t>Printing/photocopy + stationery - for tools, M&amp;E baseline, midline and endline quistionnaire</t>
  </si>
  <si>
    <t xml:space="preserve">Seeds (local veggies) </t>
  </si>
  <si>
    <t xml:space="preserve">The seeds were purchased by LBP, however, we cannot seem to trace the recipts </t>
  </si>
  <si>
    <t xml:space="preserve">All community cash contributions were sourced through parents of students at Namisonga CDSS; a record book was kept to track all contribtions </t>
  </si>
  <si>
    <t xml:space="preserve">All bricks were sourced by the community - and LBP simply paid for transport costs to shuttle brikcs to the building site.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</si>
</sst>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color rgb="FF000000"/>
      <name val="Arial"/>
    </font>
    <font>
      <sz val="10"/>
      <name val="Arial"/>
    </font>
    <font>
      <i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i/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theme="1"/>
      <name val="Calibri"/>
      <family val="2"/>
      <scheme val="minor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86">
    <xf numFmtId="0" fontId="0" fillId="0" borderId="0" xfId="0" applyFont="1" applyAlignment="1"/>
    <xf numFmtId="0" fontId="2" fillId="0" borderId="0" xfId="0" applyFont="1" applyAlignment="1"/>
    <xf numFmtId="0" fontId="1" fillId="2" borderId="0" xfId="0" applyFont="1" applyFill="1"/>
    <xf numFmtId="0" fontId="0" fillId="0" borderId="0" xfId="0" applyFont="1" applyAlignment="1"/>
    <xf numFmtId="0" fontId="2" fillId="4" borderId="7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5" fillId="8" borderId="3" xfId="0" applyFont="1" applyFill="1" applyBorder="1" applyAlignment="1" applyProtection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8" borderId="20" xfId="0" applyFont="1" applyFill="1" applyBorder="1" applyAlignment="1" applyProtection="1">
      <alignment horizontal="center"/>
    </xf>
    <xf numFmtId="0" fontId="6" fillId="8" borderId="21" xfId="0" applyFont="1" applyFill="1" applyBorder="1" applyAlignment="1" applyProtection="1">
      <alignment horizontal="center"/>
    </xf>
    <xf numFmtId="0" fontId="2" fillId="9" borderId="21" xfId="0" applyFont="1" applyFill="1" applyBorder="1" applyAlignment="1" applyProtection="1">
      <alignment horizontal="center"/>
      <protection locked="0"/>
    </xf>
    <xf numFmtId="0" fontId="6" fillId="6" borderId="27" xfId="0" applyFont="1" applyFill="1" applyBorder="1" applyAlignment="1">
      <alignment horizontal="center"/>
    </xf>
    <xf numFmtId="0" fontId="2" fillId="4" borderId="28" xfId="0" applyFont="1" applyFill="1" applyBorder="1" applyAlignment="1" applyProtection="1">
      <alignment horizontal="center"/>
    </xf>
    <xf numFmtId="0" fontId="6" fillId="5" borderId="6" xfId="0" applyFont="1" applyFill="1" applyBorder="1" applyAlignment="1">
      <alignment horizontal="center"/>
    </xf>
    <xf numFmtId="14" fontId="2" fillId="0" borderId="12" xfId="0" applyNumberFormat="1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14" fontId="2" fillId="0" borderId="15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4" fontId="2" fillId="0" borderId="17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/>
    <xf numFmtId="0" fontId="2" fillId="0" borderId="13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0" fillId="0" borderId="13" xfId="0" applyNumberFormat="1" applyFont="1" applyBorder="1" applyAlignment="1"/>
    <xf numFmtId="4" fontId="0" fillId="0" borderId="0" xfId="0" applyNumberFormat="1" applyFont="1" applyBorder="1" applyAlignment="1"/>
    <xf numFmtId="4" fontId="6" fillId="3" borderId="24" xfId="0" applyNumberFormat="1" applyFont="1" applyFill="1" applyBorder="1" applyAlignment="1"/>
    <xf numFmtId="4" fontId="1" fillId="0" borderId="13" xfId="0" applyNumberFormat="1" applyFont="1" applyBorder="1" applyAlignment="1"/>
    <xf numFmtId="4" fontId="1" fillId="0" borderId="0" xfId="0" applyNumberFormat="1" applyFont="1" applyBorder="1" applyAlignment="1"/>
    <xf numFmtId="0" fontId="6" fillId="11" borderId="31" xfId="0" applyFont="1" applyFill="1" applyBorder="1" applyAlignment="1">
      <alignment horizontal="left" vertical="center"/>
    </xf>
    <xf numFmtId="0" fontId="6" fillId="11" borderId="32" xfId="0" applyFont="1" applyFill="1" applyBorder="1" applyAlignment="1">
      <alignment horizontal="left" vertical="center"/>
    </xf>
    <xf numFmtId="0" fontId="6" fillId="11" borderId="18" xfId="0" applyFont="1" applyFill="1" applyBorder="1" applyAlignment="1">
      <alignment horizontal="left" vertical="center"/>
    </xf>
    <xf numFmtId="0" fontId="6" fillId="11" borderId="19" xfId="0" applyFont="1" applyFill="1" applyBorder="1" applyAlignment="1">
      <alignment horizontal="left" vertical="center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5" fillId="8" borderId="10" xfId="0" applyFont="1" applyFill="1" applyBorder="1" applyAlignment="1" applyProtection="1">
      <alignment horizontal="center"/>
    </xf>
    <xf numFmtId="0" fontId="5" fillId="8" borderId="11" xfId="0" applyFont="1" applyFill="1" applyBorder="1" applyAlignment="1" applyProtection="1">
      <alignment horizontal="center"/>
    </xf>
    <xf numFmtId="0" fontId="0" fillId="7" borderId="12" xfId="0" applyFont="1" applyFill="1" applyBorder="1" applyAlignment="1" applyProtection="1">
      <alignment horizontal="left" vertical="center" wrapText="1"/>
    </xf>
    <xf numFmtId="0" fontId="0" fillId="7" borderId="13" xfId="0" applyFont="1" applyFill="1" applyBorder="1" applyAlignment="1" applyProtection="1">
      <alignment horizontal="left" vertical="center" wrapText="1"/>
    </xf>
    <xf numFmtId="0" fontId="0" fillId="7" borderId="14" xfId="0" applyFont="1" applyFill="1" applyBorder="1" applyAlignment="1" applyProtection="1">
      <alignment horizontal="left" vertical="center" wrapText="1"/>
    </xf>
    <xf numFmtId="0" fontId="0" fillId="7" borderId="15" xfId="0" applyFont="1" applyFill="1" applyBorder="1" applyAlignment="1" applyProtection="1">
      <alignment horizontal="left" vertical="center" wrapText="1"/>
    </xf>
    <xf numFmtId="0" fontId="0" fillId="7" borderId="0" xfId="0" applyFont="1" applyFill="1" applyBorder="1" applyAlignment="1" applyProtection="1">
      <alignment horizontal="left" vertical="center" wrapText="1"/>
    </xf>
    <xf numFmtId="0" fontId="0" fillId="7" borderId="16" xfId="0" applyFont="1" applyFill="1" applyBorder="1" applyAlignment="1" applyProtection="1">
      <alignment horizontal="left" vertical="center" wrapText="1"/>
    </xf>
    <xf numFmtId="0" fontId="0" fillId="7" borderId="17" xfId="0" applyFont="1" applyFill="1" applyBorder="1" applyAlignment="1" applyProtection="1">
      <alignment horizontal="left" vertical="center" wrapText="1"/>
    </xf>
    <xf numFmtId="0" fontId="0" fillId="7" borderId="18" xfId="0" applyFont="1" applyFill="1" applyBorder="1" applyAlignment="1" applyProtection="1">
      <alignment horizontal="left" vertical="center" wrapText="1"/>
    </xf>
    <xf numFmtId="0" fontId="0" fillId="7" borderId="19" xfId="0" applyFont="1" applyFill="1" applyBorder="1" applyAlignment="1" applyProtection="1">
      <alignment horizontal="left" vertical="center" wrapText="1"/>
    </xf>
    <xf numFmtId="0" fontId="6" fillId="10" borderId="10" xfId="0" applyFont="1" applyFill="1" applyBorder="1" applyAlignment="1">
      <alignment horizontal="center"/>
    </xf>
    <xf numFmtId="0" fontId="6" fillId="10" borderId="29" xfId="0" applyFont="1" applyFill="1" applyBorder="1" applyAlignment="1">
      <alignment horizontal="center"/>
    </xf>
    <xf numFmtId="0" fontId="6" fillId="10" borderId="30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  <xf numFmtId="0" fontId="9" fillId="12" borderId="0" xfId="0" applyFont="1" applyFill="1"/>
    <xf numFmtId="0" fontId="9" fillId="0" borderId="0" xfId="0" applyFont="1"/>
    <xf numFmtId="0" fontId="0" fillId="0" borderId="0" xfId="0"/>
    <xf numFmtId="43" fontId="5" fillId="8" borderId="4" xfId="63" applyFont="1" applyFill="1" applyBorder="1" applyAlignment="1" applyProtection="1">
      <alignment horizontal="center"/>
    </xf>
    <xf numFmtId="43" fontId="0" fillId="9" borderId="22" xfId="63" applyFont="1" applyFill="1" applyBorder="1" applyAlignment="1" applyProtection="1">
      <protection locked="0"/>
    </xf>
    <xf numFmtId="43" fontId="6" fillId="5" borderId="5" xfId="63" applyFont="1" applyFill="1" applyBorder="1" applyAlignment="1">
      <alignment horizontal="center"/>
    </xf>
    <xf numFmtId="43" fontId="2" fillId="4" borderId="7" xfId="63" applyFont="1" applyFill="1" applyBorder="1" applyAlignment="1" applyProtection="1">
      <alignment horizontal="center"/>
    </xf>
    <xf numFmtId="43" fontId="2" fillId="0" borderId="12" xfId="63" applyFont="1" applyBorder="1" applyAlignment="1" applyProtection="1">
      <alignment horizontal="center" vertical="center"/>
      <protection locked="0"/>
    </xf>
    <xf numFmtId="43" fontId="2" fillId="0" borderId="15" xfId="63" applyFont="1" applyBorder="1" applyAlignment="1" applyProtection="1">
      <alignment horizontal="center" vertical="center"/>
      <protection locked="0"/>
    </xf>
    <xf numFmtId="43" fontId="6" fillId="3" borderId="23" xfId="63" applyFont="1" applyFill="1" applyBorder="1" applyAlignment="1"/>
    <xf numFmtId="43" fontId="0" fillId="0" borderId="0" xfId="63" applyFont="1" applyAlignment="1"/>
    <xf numFmtId="0" fontId="0" fillId="0" borderId="16" xfId="0" applyFont="1" applyBorder="1" applyAlignment="1" applyProtection="1">
      <alignment horizontal="left" vertical="center"/>
      <protection locked="0"/>
    </xf>
  </cellXfs>
  <cellStyles count="64">
    <cellStyle name="Comma" xfId="63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2"/>
  <sheetViews>
    <sheetView tabSelected="1" topLeftCell="B49" zoomScale="80" zoomScaleNormal="80" workbookViewId="0">
      <selection activeCell="J46" sqref="J46"/>
    </sheetView>
  </sheetViews>
  <sheetFormatPr defaultColWidth="14.453125" defaultRowHeight="15.75" customHeight="1" x14ac:dyDescent="0.25"/>
  <cols>
    <col min="1" max="1" width="20.81640625" customWidth="1"/>
    <col min="2" max="2" width="30.81640625" customWidth="1"/>
    <col min="3" max="3" width="15.81640625" customWidth="1"/>
    <col min="4" max="4" width="15.81640625" style="84" customWidth="1"/>
    <col min="5" max="6" width="15.81640625" customWidth="1"/>
    <col min="7" max="7" width="15.81640625" style="84" customWidth="1"/>
    <col min="8" max="9" width="15.81640625" customWidth="1"/>
    <col min="10" max="10" width="40.81640625" customWidth="1"/>
  </cols>
  <sheetData>
    <row r="1" spans="1:10" s="3" customFormat="1" ht="36" customHeight="1" x14ac:dyDescent="0.25">
      <c r="A1" s="52" t="s">
        <v>22</v>
      </c>
      <c r="B1" s="53"/>
      <c r="C1" s="53"/>
      <c r="D1" s="54"/>
      <c r="G1" s="84"/>
    </row>
    <row r="2" spans="1:10" s="3" customFormat="1" ht="36" customHeight="1" x14ac:dyDescent="0.25">
      <c r="A2" s="55"/>
      <c r="B2" s="56"/>
      <c r="C2" s="56"/>
      <c r="D2" s="57"/>
      <c r="G2" s="84"/>
    </row>
    <row r="3" spans="1:10" s="3" customFormat="1" ht="36" customHeight="1" thickBot="1" x14ac:dyDescent="0.3">
      <c r="A3" s="58"/>
      <c r="B3" s="59"/>
      <c r="C3" s="59"/>
      <c r="D3" s="60"/>
      <c r="G3" s="84"/>
    </row>
    <row r="4" spans="1:10" ht="15.75" customHeight="1" x14ac:dyDescent="0.3">
      <c r="A4" s="50"/>
      <c r="B4" s="51"/>
      <c r="C4" s="7" t="s">
        <v>17</v>
      </c>
      <c r="D4" s="77" t="s">
        <v>18</v>
      </c>
    </row>
    <row r="5" spans="1:10" ht="15.75" customHeight="1" thickBot="1" x14ac:dyDescent="0.35">
      <c r="A5" s="10" t="s">
        <v>0</v>
      </c>
      <c r="B5" s="11" t="s">
        <v>1</v>
      </c>
      <c r="C5" s="12">
        <v>800</v>
      </c>
      <c r="D5" s="78" t="s">
        <v>41</v>
      </c>
    </row>
    <row r="6" spans="1:10" ht="15.75" customHeight="1" x14ac:dyDescent="0.3">
      <c r="A6" s="71"/>
      <c r="B6" s="72"/>
      <c r="C6" s="73"/>
      <c r="D6" s="61" t="s">
        <v>4</v>
      </c>
      <c r="E6" s="62"/>
      <c r="F6" s="63"/>
      <c r="G6" s="64" t="s">
        <v>5</v>
      </c>
      <c r="H6" s="65"/>
      <c r="I6" s="65"/>
      <c r="J6" s="66"/>
    </row>
    <row r="7" spans="1:10" ht="15.75" customHeight="1" x14ac:dyDescent="0.3">
      <c r="A7" s="8" t="s">
        <v>6</v>
      </c>
      <c r="B7" s="9" t="s">
        <v>2</v>
      </c>
      <c r="C7" s="13" t="s">
        <v>3</v>
      </c>
      <c r="D7" s="79" t="s">
        <v>7</v>
      </c>
      <c r="E7" s="9" t="s">
        <v>8</v>
      </c>
      <c r="F7" s="15" t="s">
        <v>9</v>
      </c>
      <c r="G7" s="79" t="s">
        <v>7</v>
      </c>
      <c r="H7" s="9" t="s">
        <v>8</v>
      </c>
      <c r="I7" s="9" t="s">
        <v>9</v>
      </c>
      <c r="J7" s="15" t="s">
        <v>20</v>
      </c>
    </row>
    <row r="8" spans="1:10" ht="15.75" customHeight="1" thickBot="1" x14ac:dyDescent="0.35">
      <c r="A8" s="4" t="s">
        <v>17</v>
      </c>
      <c r="B8" s="5" t="s">
        <v>17</v>
      </c>
      <c r="C8" s="14" t="s">
        <v>18</v>
      </c>
      <c r="D8" s="80" t="s">
        <v>17</v>
      </c>
      <c r="E8" s="5" t="s">
        <v>19</v>
      </c>
      <c r="F8" s="6" t="s">
        <v>18</v>
      </c>
      <c r="G8" s="80" t="s">
        <v>17</v>
      </c>
      <c r="H8" s="5" t="s">
        <v>19</v>
      </c>
      <c r="I8" s="5" t="s">
        <v>18</v>
      </c>
      <c r="J8" s="6" t="s">
        <v>17</v>
      </c>
    </row>
    <row r="9" spans="1:10" ht="15.75" customHeight="1" x14ac:dyDescent="0.35">
      <c r="A9" s="16"/>
      <c r="B9" s="74" t="s">
        <v>69</v>
      </c>
      <c r="C9" s="17"/>
      <c r="D9" s="81"/>
      <c r="E9" s="32">
        <f t="shared" ref="E9:E46" si="0">D9/$C$5</f>
        <v>0</v>
      </c>
      <c r="F9" s="28"/>
      <c r="G9" s="81"/>
      <c r="H9" s="35">
        <f t="shared" ref="H9:H70" si="1">G9/$C$5</f>
        <v>0</v>
      </c>
      <c r="I9" s="22" t="s">
        <v>55</v>
      </c>
      <c r="J9" s="23"/>
    </row>
    <row r="10" spans="1:10" ht="15.75" customHeight="1" x14ac:dyDescent="0.35">
      <c r="A10" s="18"/>
      <c r="B10" s="75" t="s">
        <v>70</v>
      </c>
      <c r="C10" s="19"/>
      <c r="D10" s="82"/>
      <c r="E10" s="33">
        <f t="shared" si="0"/>
        <v>0</v>
      </c>
      <c r="F10" s="29"/>
      <c r="G10" s="82"/>
      <c r="H10" s="36">
        <f t="shared" si="1"/>
        <v>0</v>
      </c>
      <c r="I10" s="24"/>
      <c r="J10" s="25"/>
    </row>
    <row r="11" spans="1:10" ht="15.75" customHeight="1" x14ac:dyDescent="0.3">
      <c r="A11" s="18">
        <v>44457</v>
      </c>
      <c r="B11" s="76" t="s">
        <v>125</v>
      </c>
      <c r="C11" s="19" t="s">
        <v>97</v>
      </c>
      <c r="D11" s="82">
        <v>40000</v>
      </c>
      <c r="E11" s="33">
        <f t="shared" si="0"/>
        <v>50</v>
      </c>
      <c r="F11" s="29"/>
      <c r="G11" s="82"/>
      <c r="H11" s="36">
        <f t="shared" si="1"/>
        <v>0</v>
      </c>
      <c r="I11" s="24"/>
      <c r="J11" s="25"/>
    </row>
    <row r="12" spans="1:10" ht="15.75" customHeight="1" x14ac:dyDescent="0.3">
      <c r="A12" s="18">
        <v>44457</v>
      </c>
      <c r="B12" s="76" t="s">
        <v>124</v>
      </c>
      <c r="C12" s="19" t="s">
        <v>99</v>
      </c>
      <c r="D12" s="82">
        <v>70000</v>
      </c>
      <c r="E12" s="33">
        <f t="shared" si="0"/>
        <v>87.5</v>
      </c>
      <c r="F12" s="29"/>
      <c r="G12" s="82"/>
      <c r="H12" s="36">
        <f t="shared" si="1"/>
        <v>0</v>
      </c>
      <c r="I12" s="24"/>
      <c r="J12" s="25"/>
    </row>
    <row r="13" spans="1:10" ht="15.75" customHeight="1" x14ac:dyDescent="0.3">
      <c r="A13" s="18">
        <v>44457</v>
      </c>
      <c r="B13" s="76" t="s">
        <v>128</v>
      </c>
      <c r="C13" s="19" t="s">
        <v>99</v>
      </c>
      <c r="D13" s="82">
        <v>32000</v>
      </c>
      <c r="E13" s="33">
        <f t="shared" si="0"/>
        <v>40</v>
      </c>
      <c r="F13" s="29"/>
      <c r="G13" s="82"/>
      <c r="H13" s="36">
        <f t="shared" si="1"/>
        <v>0</v>
      </c>
      <c r="I13" s="24"/>
      <c r="J13" s="25"/>
    </row>
    <row r="14" spans="1:10" ht="15.75" customHeight="1" x14ac:dyDescent="0.3">
      <c r="A14" s="18">
        <v>44457</v>
      </c>
      <c r="B14" s="76" t="s">
        <v>126</v>
      </c>
      <c r="C14" s="19" t="s">
        <v>99</v>
      </c>
      <c r="D14" s="82">
        <v>20000</v>
      </c>
      <c r="E14" s="33">
        <f t="shared" si="0"/>
        <v>25</v>
      </c>
      <c r="F14" s="29"/>
      <c r="G14" s="82"/>
      <c r="H14" s="36">
        <f t="shared" si="1"/>
        <v>0</v>
      </c>
      <c r="I14" s="24"/>
      <c r="J14" s="25"/>
    </row>
    <row r="15" spans="1:10" s="3" customFormat="1" ht="15.75" customHeight="1" x14ac:dyDescent="0.3">
      <c r="A15" s="18">
        <v>44457</v>
      </c>
      <c r="B15" s="76" t="s">
        <v>127</v>
      </c>
      <c r="C15" s="19" t="s">
        <v>99</v>
      </c>
      <c r="D15" s="82">
        <v>10000</v>
      </c>
      <c r="E15" s="33">
        <f t="shared" si="0"/>
        <v>12.5</v>
      </c>
      <c r="F15" s="29"/>
      <c r="G15" s="82"/>
      <c r="H15" s="36"/>
      <c r="I15" s="24"/>
      <c r="J15" s="25"/>
    </row>
    <row r="16" spans="1:10" ht="15.75" customHeight="1" x14ac:dyDescent="0.3">
      <c r="A16" s="18">
        <v>44457</v>
      </c>
      <c r="B16" s="76" t="s">
        <v>123</v>
      </c>
      <c r="C16" s="19" t="s">
        <v>99</v>
      </c>
      <c r="D16" s="82">
        <v>12000</v>
      </c>
      <c r="E16" s="33">
        <f t="shared" si="0"/>
        <v>15</v>
      </c>
      <c r="F16" s="29"/>
      <c r="G16" s="82"/>
      <c r="H16" s="36">
        <f t="shared" si="1"/>
        <v>0</v>
      </c>
      <c r="I16" s="24"/>
      <c r="J16" s="25"/>
    </row>
    <row r="17" spans="1:24" s="3" customFormat="1" ht="15.75" customHeight="1" x14ac:dyDescent="0.3">
      <c r="A17" s="18">
        <v>44628</v>
      </c>
      <c r="B17" s="76" t="s">
        <v>135</v>
      </c>
      <c r="C17" s="19" t="s">
        <v>105</v>
      </c>
      <c r="D17" s="82">
        <v>42000</v>
      </c>
      <c r="E17" s="33">
        <f t="shared" si="0"/>
        <v>52.5</v>
      </c>
      <c r="F17" s="29"/>
      <c r="G17" s="82"/>
      <c r="H17" s="36"/>
      <c r="I17" s="24"/>
      <c r="J17" s="25"/>
      <c r="K17" s="2"/>
      <c r="L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35">
      <c r="A18" s="18"/>
      <c r="B18" s="75" t="s">
        <v>109</v>
      </c>
      <c r="C18" s="19"/>
      <c r="D18" s="82"/>
      <c r="E18" s="33">
        <f t="shared" si="0"/>
        <v>0</v>
      </c>
      <c r="F18" s="29"/>
      <c r="G18" s="82"/>
      <c r="H18" s="36">
        <f t="shared" si="1"/>
        <v>0</v>
      </c>
      <c r="I18" s="24"/>
      <c r="J18" s="25"/>
    </row>
    <row r="19" spans="1:24" ht="15.75" customHeight="1" x14ac:dyDescent="0.3">
      <c r="A19" s="18" t="s">
        <v>119</v>
      </c>
      <c r="B19" s="76" t="s">
        <v>133</v>
      </c>
      <c r="C19" s="19"/>
      <c r="D19" s="82">
        <v>224478</v>
      </c>
      <c r="E19" s="33">
        <f t="shared" si="0"/>
        <v>280.59750000000003</v>
      </c>
      <c r="F19" s="29"/>
      <c r="G19" s="82"/>
      <c r="H19" s="36">
        <f t="shared" si="1"/>
        <v>0</v>
      </c>
      <c r="I19" s="24"/>
      <c r="J19" s="25"/>
    </row>
    <row r="20" spans="1:24" ht="15.75" customHeight="1" x14ac:dyDescent="0.3">
      <c r="A20" s="18" t="s">
        <v>119</v>
      </c>
      <c r="B20" s="76" t="s">
        <v>117</v>
      </c>
      <c r="C20" s="19"/>
      <c r="D20" s="82">
        <v>195000</v>
      </c>
      <c r="E20" s="33">
        <f t="shared" si="0"/>
        <v>243.75</v>
      </c>
      <c r="F20" s="29"/>
      <c r="G20" s="82"/>
      <c r="H20" s="36">
        <f t="shared" si="1"/>
        <v>0</v>
      </c>
      <c r="I20" s="24"/>
      <c r="J20" s="25"/>
    </row>
    <row r="21" spans="1:24" ht="15.75" customHeight="1" x14ac:dyDescent="0.3">
      <c r="A21" s="18" t="s">
        <v>119</v>
      </c>
      <c r="B21" s="76" t="s">
        <v>118</v>
      </c>
      <c r="C21" s="19"/>
      <c r="D21" s="82">
        <v>100000</v>
      </c>
      <c r="E21" s="33">
        <f t="shared" si="0"/>
        <v>125</v>
      </c>
      <c r="F21" s="29"/>
      <c r="G21" s="82"/>
      <c r="H21" s="36">
        <f t="shared" si="1"/>
        <v>0</v>
      </c>
      <c r="I21" s="24"/>
      <c r="J21" s="25"/>
    </row>
    <row r="22" spans="1:24" ht="15.75" customHeight="1" x14ac:dyDescent="0.3">
      <c r="A22" s="18" t="s">
        <v>119</v>
      </c>
      <c r="B22" s="76" t="s">
        <v>110</v>
      </c>
      <c r="C22" s="19"/>
      <c r="D22" s="82">
        <v>220000</v>
      </c>
      <c r="E22" s="33">
        <f t="shared" si="0"/>
        <v>275</v>
      </c>
      <c r="F22" s="29"/>
      <c r="G22" s="82"/>
      <c r="H22" s="36">
        <f t="shared" si="1"/>
        <v>0</v>
      </c>
      <c r="I22" s="24"/>
      <c r="J22" s="25"/>
    </row>
    <row r="23" spans="1:24" ht="15.75" customHeight="1" x14ac:dyDescent="0.3">
      <c r="A23" s="18">
        <v>44594</v>
      </c>
      <c r="B23" s="76" t="s">
        <v>71</v>
      </c>
      <c r="C23" s="19"/>
      <c r="D23" s="82">
        <v>52450</v>
      </c>
      <c r="E23" s="33">
        <f t="shared" si="0"/>
        <v>65.5625</v>
      </c>
      <c r="F23" s="29"/>
      <c r="G23" s="82"/>
      <c r="H23" s="36">
        <f t="shared" si="1"/>
        <v>0</v>
      </c>
      <c r="I23" s="24"/>
      <c r="J23" s="25"/>
    </row>
    <row r="24" spans="1:24" ht="15.75" customHeight="1" x14ac:dyDescent="0.35">
      <c r="A24" s="18"/>
      <c r="B24" s="75" t="s">
        <v>108</v>
      </c>
      <c r="C24" s="19"/>
      <c r="D24" s="82"/>
      <c r="E24" s="33">
        <f t="shared" si="0"/>
        <v>0</v>
      </c>
      <c r="F24" s="29"/>
      <c r="G24" s="82"/>
      <c r="H24" s="36">
        <f t="shared" si="1"/>
        <v>0</v>
      </c>
      <c r="I24" s="24"/>
      <c r="J24" s="25"/>
    </row>
    <row r="25" spans="1:24" ht="15.75" customHeight="1" x14ac:dyDescent="0.3">
      <c r="A25" s="18">
        <v>44490</v>
      </c>
      <c r="B25" s="76" t="s">
        <v>111</v>
      </c>
      <c r="C25" s="19" t="s">
        <v>99</v>
      </c>
      <c r="D25" s="82">
        <v>11273</v>
      </c>
      <c r="E25" s="33">
        <f t="shared" si="0"/>
        <v>14.09125</v>
      </c>
      <c r="F25" s="29"/>
      <c r="G25" s="82"/>
      <c r="H25" s="36">
        <f t="shared" si="1"/>
        <v>0</v>
      </c>
      <c r="I25" s="24"/>
      <c r="J25" s="25"/>
    </row>
    <row r="26" spans="1:24" ht="15.75" customHeight="1" x14ac:dyDescent="0.3">
      <c r="A26" s="18">
        <v>44490</v>
      </c>
      <c r="B26" s="76" t="s">
        <v>129</v>
      </c>
      <c r="C26" s="19" t="s">
        <v>99</v>
      </c>
      <c r="D26" s="82">
        <v>60000</v>
      </c>
      <c r="E26" s="33">
        <f t="shared" si="0"/>
        <v>75</v>
      </c>
      <c r="F26" s="29"/>
      <c r="G26" s="82"/>
      <c r="H26" s="36">
        <f t="shared" si="1"/>
        <v>0</v>
      </c>
      <c r="I26" s="24"/>
      <c r="J26" s="25"/>
    </row>
    <row r="27" spans="1:24" s="3" customFormat="1" ht="15.75" customHeight="1" x14ac:dyDescent="0.3">
      <c r="A27" s="18">
        <v>44490</v>
      </c>
      <c r="B27" s="76" t="s">
        <v>112</v>
      </c>
      <c r="C27" s="19" t="s">
        <v>99</v>
      </c>
      <c r="D27" s="82">
        <v>20000</v>
      </c>
      <c r="E27" s="33">
        <f t="shared" si="0"/>
        <v>25</v>
      </c>
      <c r="F27" s="29"/>
      <c r="G27" s="82"/>
      <c r="H27" s="36">
        <f t="shared" si="1"/>
        <v>0</v>
      </c>
      <c r="I27" s="24"/>
      <c r="J27" s="25"/>
    </row>
    <row r="28" spans="1:24" s="3" customFormat="1" ht="15.75" customHeight="1" x14ac:dyDescent="0.3">
      <c r="A28" s="18">
        <v>44490</v>
      </c>
      <c r="B28" s="76" t="s">
        <v>113</v>
      </c>
      <c r="C28" s="19" t="s">
        <v>99</v>
      </c>
      <c r="D28" s="82">
        <v>20000</v>
      </c>
      <c r="E28" s="33">
        <f t="shared" si="0"/>
        <v>25</v>
      </c>
      <c r="F28" s="29"/>
      <c r="G28" s="82"/>
      <c r="H28" s="36">
        <f t="shared" si="1"/>
        <v>0</v>
      </c>
      <c r="I28" s="24"/>
      <c r="J28" s="25"/>
    </row>
    <row r="29" spans="1:24" s="3" customFormat="1" ht="15.75" customHeight="1" x14ac:dyDescent="0.35">
      <c r="A29" s="18"/>
      <c r="B29" s="74" t="s">
        <v>72</v>
      </c>
      <c r="C29" s="19"/>
      <c r="D29" s="82"/>
      <c r="E29" s="33">
        <f t="shared" si="0"/>
        <v>0</v>
      </c>
      <c r="F29" s="29"/>
      <c r="G29" s="82"/>
      <c r="H29" s="36">
        <f t="shared" si="1"/>
        <v>0</v>
      </c>
      <c r="I29" s="24"/>
      <c r="J29" s="25"/>
    </row>
    <row r="30" spans="1:24" s="3" customFormat="1" ht="15.75" customHeight="1" x14ac:dyDescent="0.35">
      <c r="A30" s="18"/>
      <c r="B30" s="75" t="s">
        <v>94</v>
      </c>
      <c r="C30" s="19"/>
      <c r="D30" s="82"/>
      <c r="E30" s="33">
        <f t="shared" si="0"/>
        <v>0</v>
      </c>
      <c r="F30" s="29"/>
      <c r="G30" s="82"/>
      <c r="H30" s="36">
        <f t="shared" si="1"/>
        <v>0</v>
      </c>
      <c r="I30" s="24"/>
      <c r="J30" s="25"/>
    </row>
    <row r="31" spans="1:24" s="3" customFormat="1" ht="15.75" customHeight="1" x14ac:dyDescent="0.3">
      <c r="A31" s="18">
        <v>44594</v>
      </c>
      <c r="B31" s="76" t="s">
        <v>136</v>
      </c>
      <c r="C31" s="19" t="s">
        <v>93</v>
      </c>
      <c r="D31" s="82">
        <v>3600</v>
      </c>
      <c r="E31" s="33">
        <f t="shared" si="0"/>
        <v>4.5</v>
      </c>
      <c r="F31" s="29"/>
      <c r="G31" s="82"/>
      <c r="H31" s="36">
        <f t="shared" si="1"/>
        <v>0</v>
      </c>
      <c r="I31" s="24"/>
      <c r="J31" s="25"/>
    </row>
    <row r="32" spans="1:24" s="3" customFormat="1" ht="15.75" customHeight="1" x14ac:dyDescent="0.3">
      <c r="A32" s="18">
        <v>44594</v>
      </c>
      <c r="B32" s="76" t="s">
        <v>137</v>
      </c>
      <c r="C32" s="19" t="s">
        <v>95</v>
      </c>
      <c r="D32" s="82">
        <v>3600</v>
      </c>
      <c r="E32" s="33">
        <f t="shared" si="0"/>
        <v>4.5</v>
      </c>
      <c r="F32" s="29"/>
      <c r="G32" s="82"/>
      <c r="H32" s="36">
        <f t="shared" si="1"/>
        <v>0</v>
      </c>
      <c r="I32" s="24"/>
      <c r="J32" s="25"/>
    </row>
    <row r="33" spans="1:10" s="3" customFormat="1" ht="15.75" customHeight="1" x14ac:dyDescent="0.3">
      <c r="A33" s="18">
        <v>44594</v>
      </c>
      <c r="B33" s="76" t="s">
        <v>138</v>
      </c>
      <c r="C33" s="19" t="s">
        <v>95</v>
      </c>
      <c r="D33" s="82">
        <v>11600</v>
      </c>
      <c r="E33" s="33">
        <f t="shared" si="0"/>
        <v>14.5</v>
      </c>
      <c r="F33" s="29"/>
      <c r="G33" s="82"/>
      <c r="H33" s="36">
        <f t="shared" si="1"/>
        <v>0</v>
      </c>
      <c r="I33" s="24"/>
      <c r="J33" s="25"/>
    </row>
    <row r="34" spans="1:10" s="3" customFormat="1" ht="15.75" customHeight="1" x14ac:dyDescent="0.3">
      <c r="A34" s="18" t="s">
        <v>145</v>
      </c>
      <c r="B34" s="76" t="s">
        <v>73</v>
      </c>
      <c r="C34" s="19" t="s">
        <v>95</v>
      </c>
      <c r="D34" s="82">
        <v>193600</v>
      </c>
      <c r="E34" s="33">
        <f t="shared" si="0"/>
        <v>242</v>
      </c>
      <c r="F34" s="29"/>
      <c r="G34" s="82"/>
      <c r="H34" s="36">
        <f t="shared" si="1"/>
        <v>0</v>
      </c>
      <c r="I34" s="24"/>
      <c r="J34" s="25"/>
    </row>
    <row r="35" spans="1:10" s="3" customFormat="1" ht="15.75" customHeight="1" x14ac:dyDescent="0.3">
      <c r="A35" s="18">
        <v>44610</v>
      </c>
      <c r="B35" s="76" t="s">
        <v>74</v>
      </c>
      <c r="C35" s="19" t="s">
        <v>95</v>
      </c>
      <c r="D35" s="82">
        <v>30000</v>
      </c>
      <c r="E35" s="33">
        <f t="shared" si="0"/>
        <v>37.5</v>
      </c>
      <c r="F35" s="29"/>
      <c r="G35" s="82"/>
      <c r="H35" s="36">
        <f t="shared" si="1"/>
        <v>0</v>
      </c>
      <c r="I35" s="24"/>
      <c r="J35" s="25"/>
    </row>
    <row r="36" spans="1:10" s="3" customFormat="1" ht="15.75" customHeight="1" x14ac:dyDescent="0.3">
      <c r="A36" s="18">
        <v>44703</v>
      </c>
      <c r="B36" s="76" t="s">
        <v>107</v>
      </c>
      <c r="C36" s="19" t="s">
        <v>95</v>
      </c>
      <c r="D36" s="82"/>
      <c r="E36" s="33">
        <f t="shared" si="0"/>
        <v>0</v>
      </c>
      <c r="F36" s="29"/>
      <c r="G36" s="82">
        <v>5800</v>
      </c>
      <c r="H36" s="36">
        <f t="shared" si="1"/>
        <v>7.25</v>
      </c>
      <c r="I36" s="24"/>
      <c r="J36" s="85" t="s">
        <v>149</v>
      </c>
    </row>
    <row r="37" spans="1:10" s="3" customFormat="1" ht="15.75" customHeight="1" x14ac:dyDescent="0.3">
      <c r="A37" s="18">
        <v>44676</v>
      </c>
      <c r="B37" s="76" t="s">
        <v>75</v>
      </c>
      <c r="C37" s="19" t="s">
        <v>95</v>
      </c>
      <c r="D37" s="82">
        <v>44200</v>
      </c>
      <c r="E37" s="33">
        <f t="shared" si="0"/>
        <v>55.25</v>
      </c>
      <c r="F37" s="29"/>
      <c r="G37" s="82"/>
      <c r="H37" s="36">
        <f t="shared" si="1"/>
        <v>0</v>
      </c>
      <c r="I37" s="24"/>
      <c r="J37" s="25"/>
    </row>
    <row r="38" spans="1:10" s="3" customFormat="1" ht="15.75" customHeight="1" x14ac:dyDescent="0.3">
      <c r="A38" s="18">
        <v>44657</v>
      </c>
      <c r="B38" s="76" t="s">
        <v>132</v>
      </c>
      <c r="C38" s="19" t="s">
        <v>96</v>
      </c>
      <c r="D38" s="82">
        <v>38350</v>
      </c>
      <c r="E38" s="33">
        <f t="shared" si="0"/>
        <v>47.9375</v>
      </c>
      <c r="F38" s="29"/>
      <c r="G38" s="82"/>
      <c r="H38" s="36">
        <f t="shared" si="1"/>
        <v>0</v>
      </c>
      <c r="I38" s="24"/>
      <c r="J38" s="25"/>
    </row>
    <row r="39" spans="1:10" s="3" customFormat="1" ht="15.75" customHeight="1" x14ac:dyDescent="0.35">
      <c r="A39" s="18"/>
      <c r="B39" s="75" t="s">
        <v>76</v>
      </c>
      <c r="C39" s="19"/>
      <c r="D39" s="82"/>
      <c r="E39" s="33">
        <f t="shared" si="0"/>
        <v>0</v>
      </c>
      <c r="F39" s="29"/>
      <c r="G39" s="82"/>
      <c r="H39" s="36">
        <f t="shared" si="1"/>
        <v>0</v>
      </c>
      <c r="I39" s="24"/>
      <c r="J39" s="25"/>
    </row>
    <row r="40" spans="1:10" s="3" customFormat="1" ht="15.75" customHeight="1" x14ac:dyDescent="0.3">
      <c r="A40" s="18" t="s">
        <v>119</v>
      </c>
      <c r="B40" s="76" t="s">
        <v>77</v>
      </c>
      <c r="C40" s="19" t="s">
        <v>96</v>
      </c>
      <c r="D40" s="82">
        <v>430000</v>
      </c>
      <c r="E40" s="33">
        <f t="shared" si="0"/>
        <v>537.5</v>
      </c>
      <c r="F40" s="29"/>
      <c r="G40" s="82"/>
      <c r="H40" s="36">
        <f t="shared" si="1"/>
        <v>0</v>
      </c>
      <c r="I40" s="24"/>
      <c r="J40" s="25"/>
    </row>
    <row r="41" spans="1:10" s="3" customFormat="1" ht="15.75" customHeight="1" x14ac:dyDescent="0.3">
      <c r="A41" s="18">
        <v>44616</v>
      </c>
      <c r="B41" s="76" t="s">
        <v>78</v>
      </c>
      <c r="C41" s="19" t="s">
        <v>96</v>
      </c>
      <c r="D41" s="82">
        <v>58000</v>
      </c>
      <c r="E41" s="33">
        <f t="shared" si="0"/>
        <v>72.5</v>
      </c>
      <c r="F41" s="29"/>
      <c r="G41" s="82">
        <v>6800</v>
      </c>
      <c r="H41" s="36">
        <f t="shared" si="1"/>
        <v>8.5</v>
      </c>
      <c r="I41" s="24"/>
      <c r="J41" s="25"/>
    </row>
    <row r="42" spans="1:10" s="3" customFormat="1" ht="15.75" customHeight="1" x14ac:dyDescent="0.3">
      <c r="A42" s="18">
        <v>44663</v>
      </c>
      <c r="B42" s="76" t="s">
        <v>114</v>
      </c>
      <c r="C42" s="19" t="s">
        <v>96</v>
      </c>
      <c r="D42" s="82">
        <v>147000</v>
      </c>
      <c r="E42" s="33">
        <f t="shared" si="0"/>
        <v>183.75</v>
      </c>
      <c r="F42" s="29"/>
      <c r="G42" s="82"/>
      <c r="H42" s="36">
        <f t="shared" si="1"/>
        <v>0</v>
      </c>
      <c r="I42" s="24"/>
      <c r="J42" s="25"/>
    </row>
    <row r="43" spans="1:10" s="3" customFormat="1" ht="15.75" customHeight="1" x14ac:dyDescent="0.3">
      <c r="A43" s="18"/>
      <c r="B43" s="76" t="s">
        <v>79</v>
      </c>
      <c r="C43" s="19" t="s">
        <v>96</v>
      </c>
      <c r="D43" s="82">
        <v>13000</v>
      </c>
      <c r="E43" s="33">
        <f t="shared" si="0"/>
        <v>16.25</v>
      </c>
      <c r="F43" s="29"/>
      <c r="G43" s="82"/>
      <c r="H43" s="36">
        <f t="shared" si="1"/>
        <v>0</v>
      </c>
      <c r="I43" s="24"/>
      <c r="J43" s="25"/>
    </row>
    <row r="44" spans="1:10" s="3" customFormat="1" ht="15.75" customHeight="1" x14ac:dyDescent="0.25">
      <c r="A44" s="18">
        <v>44711</v>
      </c>
      <c r="B44" s="76" t="s">
        <v>116</v>
      </c>
      <c r="C44" s="19" t="s">
        <v>96</v>
      </c>
      <c r="D44" s="82">
        <v>75000</v>
      </c>
      <c r="E44" s="33">
        <f t="shared" si="0"/>
        <v>93.75</v>
      </c>
      <c r="F44" s="26"/>
      <c r="G44" s="82"/>
      <c r="H44" s="36">
        <f t="shared" si="1"/>
        <v>0</v>
      </c>
      <c r="I44" s="24"/>
      <c r="J44" s="25"/>
    </row>
    <row r="45" spans="1:10" s="3" customFormat="1" ht="15.75" customHeight="1" x14ac:dyDescent="0.25">
      <c r="A45" s="18">
        <v>44712</v>
      </c>
      <c r="B45" s="76" t="s">
        <v>140</v>
      </c>
      <c r="C45" s="19" t="s">
        <v>96</v>
      </c>
      <c r="D45" s="82">
        <v>90000</v>
      </c>
      <c r="E45" s="33">
        <f t="shared" si="0"/>
        <v>112.5</v>
      </c>
      <c r="F45" s="26"/>
      <c r="G45" s="82"/>
      <c r="H45" s="36">
        <f t="shared" si="1"/>
        <v>0</v>
      </c>
      <c r="I45" s="24"/>
      <c r="J45" s="25"/>
    </row>
    <row r="46" spans="1:10" s="3" customFormat="1" ht="15.75" customHeight="1" x14ac:dyDescent="0.25">
      <c r="A46" s="18" t="s">
        <v>120</v>
      </c>
      <c r="B46" s="76" t="s">
        <v>80</v>
      </c>
      <c r="C46" s="19" t="s">
        <v>96</v>
      </c>
      <c r="D46" s="82"/>
      <c r="E46" s="33">
        <f t="shared" si="0"/>
        <v>0</v>
      </c>
      <c r="F46" s="26"/>
      <c r="G46" s="82">
        <v>146900</v>
      </c>
      <c r="H46" s="36">
        <f t="shared" si="1"/>
        <v>183.625</v>
      </c>
      <c r="I46" s="24"/>
      <c r="J46" s="85" t="s">
        <v>150</v>
      </c>
    </row>
    <row r="47" spans="1:10" s="3" customFormat="1" ht="15.75" customHeight="1" x14ac:dyDescent="0.25">
      <c r="A47" s="18" t="s">
        <v>121</v>
      </c>
      <c r="B47" s="76" t="s">
        <v>98</v>
      </c>
      <c r="C47" s="19" t="s">
        <v>99</v>
      </c>
      <c r="D47" s="82">
        <v>267200</v>
      </c>
      <c r="E47" s="33">
        <f t="shared" ref="E47:E70" si="2">D47/$C$5</f>
        <v>334</v>
      </c>
      <c r="F47" s="26"/>
      <c r="G47" s="82"/>
      <c r="H47" s="36">
        <f t="shared" si="1"/>
        <v>0</v>
      </c>
      <c r="I47" s="24"/>
      <c r="J47" s="25"/>
    </row>
    <row r="48" spans="1:10" s="3" customFormat="1" ht="15.75" customHeight="1" x14ac:dyDescent="0.25">
      <c r="A48" s="18">
        <v>44616</v>
      </c>
      <c r="B48" s="76" t="s">
        <v>81</v>
      </c>
      <c r="C48" s="19" t="s">
        <v>96</v>
      </c>
      <c r="D48" s="82"/>
      <c r="E48" s="33">
        <f t="shared" si="2"/>
        <v>0</v>
      </c>
      <c r="F48" s="26"/>
      <c r="G48" s="82">
        <v>35000</v>
      </c>
      <c r="H48" s="36">
        <f t="shared" si="1"/>
        <v>43.75</v>
      </c>
      <c r="I48" s="24"/>
      <c r="J48" s="25"/>
    </row>
    <row r="49" spans="1:10" s="3" customFormat="1" ht="15.75" customHeight="1" x14ac:dyDescent="0.25">
      <c r="A49" s="18" t="s">
        <v>121</v>
      </c>
      <c r="B49" s="76" t="s">
        <v>101</v>
      </c>
      <c r="C49" s="19" t="s">
        <v>100</v>
      </c>
      <c r="D49" s="82"/>
      <c r="E49" s="33">
        <f t="shared" si="2"/>
        <v>0</v>
      </c>
      <c r="F49" s="26"/>
      <c r="G49" s="82">
        <v>120000</v>
      </c>
      <c r="H49" s="36">
        <f t="shared" si="1"/>
        <v>150</v>
      </c>
      <c r="I49" s="24"/>
      <c r="J49" s="25"/>
    </row>
    <row r="50" spans="1:10" s="3" customFormat="1" ht="15.75" customHeight="1" x14ac:dyDescent="0.25">
      <c r="A50" s="18" t="s">
        <v>122</v>
      </c>
      <c r="B50" s="76" t="s">
        <v>144</v>
      </c>
      <c r="C50" s="19" t="s">
        <v>100</v>
      </c>
      <c r="D50" s="82">
        <v>148000</v>
      </c>
      <c r="E50" s="33">
        <f t="shared" si="2"/>
        <v>185</v>
      </c>
      <c r="F50" s="26"/>
      <c r="G50" s="82">
        <v>52000</v>
      </c>
      <c r="H50" s="36">
        <f t="shared" si="1"/>
        <v>65</v>
      </c>
      <c r="I50" s="24"/>
      <c r="J50" s="25"/>
    </row>
    <row r="51" spans="1:10" s="3" customFormat="1" ht="15.75" customHeight="1" x14ac:dyDescent="0.25">
      <c r="A51" s="18" t="s">
        <v>131</v>
      </c>
      <c r="B51" s="76" t="s">
        <v>82</v>
      </c>
      <c r="C51" s="19" t="s">
        <v>95</v>
      </c>
      <c r="D51" s="82">
        <v>18800</v>
      </c>
      <c r="E51" s="33">
        <f t="shared" si="2"/>
        <v>23.5</v>
      </c>
      <c r="F51" s="26"/>
      <c r="G51" s="82"/>
      <c r="H51" s="36">
        <f t="shared" si="1"/>
        <v>0</v>
      </c>
      <c r="I51" s="24"/>
      <c r="J51" s="25"/>
    </row>
    <row r="52" spans="1:10" s="3" customFormat="1" ht="15.75" customHeight="1" x14ac:dyDescent="0.25">
      <c r="A52" s="18">
        <v>44596</v>
      </c>
      <c r="B52" s="76" t="s">
        <v>83</v>
      </c>
      <c r="C52" s="19" t="s">
        <v>96</v>
      </c>
      <c r="D52" s="82">
        <v>40000</v>
      </c>
      <c r="E52" s="33">
        <f t="shared" si="2"/>
        <v>50</v>
      </c>
      <c r="F52" s="26"/>
      <c r="G52" s="82"/>
      <c r="H52" s="36">
        <f t="shared" si="1"/>
        <v>0</v>
      </c>
      <c r="I52" s="24"/>
      <c r="J52" s="25"/>
    </row>
    <row r="53" spans="1:10" s="3" customFormat="1" ht="15.75" customHeight="1" x14ac:dyDescent="0.25">
      <c r="A53" s="18">
        <v>44764</v>
      </c>
      <c r="B53" s="76" t="s">
        <v>84</v>
      </c>
      <c r="C53" s="19" t="s">
        <v>96</v>
      </c>
      <c r="D53" s="82">
        <v>10000</v>
      </c>
      <c r="E53" s="33">
        <f t="shared" si="2"/>
        <v>12.5</v>
      </c>
      <c r="F53" s="26"/>
      <c r="G53" s="82"/>
      <c r="H53" s="36">
        <f t="shared" si="1"/>
        <v>0</v>
      </c>
      <c r="I53" s="24"/>
      <c r="J53" s="25"/>
    </row>
    <row r="54" spans="1:10" s="3" customFormat="1" ht="15.75" customHeight="1" x14ac:dyDescent="0.25">
      <c r="A54" s="18" t="s">
        <v>141</v>
      </c>
      <c r="B54" s="76" t="s">
        <v>85</v>
      </c>
      <c r="C54" s="19" t="s">
        <v>96</v>
      </c>
      <c r="D54" s="82">
        <v>42600</v>
      </c>
      <c r="E54" s="33">
        <f t="shared" si="2"/>
        <v>53.25</v>
      </c>
      <c r="F54" s="26"/>
      <c r="G54" s="82"/>
      <c r="H54" s="36">
        <f t="shared" si="1"/>
        <v>0</v>
      </c>
      <c r="I54" s="24"/>
      <c r="J54" s="25"/>
    </row>
    <row r="55" spans="1:10" s="3" customFormat="1" ht="15.75" customHeight="1" x14ac:dyDescent="0.25">
      <c r="A55" s="18">
        <v>44684</v>
      </c>
      <c r="B55" s="76" t="s">
        <v>86</v>
      </c>
      <c r="C55" s="19" t="s">
        <v>96</v>
      </c>
      <c r="D55" s="82">
        <v>36000</v>
      </c>
      <c r="E55" s="33">
        <f t="shared" si="2"/>
        <v>45</v>
      </c>
      <c r="F55" s="26"/>
      <c r="G55" s="82"/>
      <c r="H55" s="36">
        <f t="shared" si="1"/>
        <v>0</v>
      </c>
      <c r="I55" s="24"/>
      <c r="J55" s="25"/>
    </row>
    <row r="56" spans="1:10" s="3" customFormat="1" ht="15.75" customHeight="1" x14ac:dyDescent="0.35">
      <c r="A56" s="18"/>
      <c r="B56" s="75" t="s">
        <v>87</v>
      </c>
      <c r="C56" s="19"/>
      <c r="D56" s="82"/>
      <c r="E56" s="33">
        <f t="shared" si="2"/>
        <v>0</v>
      </c>
      <c r="F56" s="26"/>
      <c r="G56" s="82"/>
      <c r="H56" s="36">
        <f t="shared" si="1"/>
        <v>0</v>
      </c>
      <c r="I56" s="24"/>
      <c r="J56" s="25"/>
    </row>
    <row r="57" spans="1:10" s="3" customFormat="1" ht="15.75" customHeight="1" x14ac:dyDescent="0.25">
      <c r="A57" s="18"/>
      <c r="B57" s="76" t="s">
        <v>147</v>
      </c>
      <c r="C57" s="19" t="s">
        <v>96</v>
      </c>
      <c r="D57" s="82">
        <v>1665</v>
      </c>
      <c r="E57" s="33">
        <f t="shared" si="2"/>
        <v>2.0812499999999998</v>
      </c>
      <c r="F57" s="26"/>
      <c r="G57" s="82"/>
      <c r="H57" s="36">
        <f t="shared" si="1"/>
        <v>0</v>
      </c>
      <c r="I57" s="24"/>
      <c r="J57" s="85" t="s">
        <v>148</v>
      </c>
    </row>
    <row r="58" spans="1:10" s="3" customFormat="1" ht="15.75" customHeight="1" x14ac:dyDescent="0.25">
      <c r="A58" s="18" t="s">
        <v>115</v>
      </c>
      <c r="B58" s="76" t="s">
        <v>88</v>
      </c>
      <c r="C58" s="19" t="s">
        <v>100</v>
      </c>
      <c r="D58" s="82">
        <v>20000</v>
      </c>
      <c r="E58" s="33">
        <f t="shared" si="2"/>
        <v>25</v>
      </c>
      <c r="F58" s="26"/>
      <c r="G58" s="82"/>
      <c r="H58" s="36">
        <f t="shared" si="1"/>
        <v>0</v>
      </c>
      <c r="I58" s="24"/>
      <c r="J58" s="25"/>
    </row>
    <row r="59" spans="1:10" s="3" customFormat="1" ht="15.75" customHeight="1" x14ac:dyDescent="0.25">
      <c r="A59" s="18"/>
      <c r="B59" s="76" t="s">
        <v>89</v>
      </c>
      <c r="C59" s="19" t="s">
        <v>96</v>
      </c>
      <c r="D59" s="82"/>
      <c r="E59" s="33">
        <f t="shared" si="2"/>
        <v>0</v>
      </c>
      <c r="F59" s="26"/>
      <c r="G59" s="82">
        <v>55000</v>
      </c>
      <c r="H59" s="36">
        <f t="shared" si="1"/>
        <v>68.75</v>
      </c>
      <c r="I59" s="24"/>
      <c r="J59" s="25"/>
    </row>
    <row r="60" spans="1:10" s="3" customFormat="1" ht="15.75" customHeight="1" x14ac:dyDescent="0.25">
      <c r="A60" s="18">
        <v>44601</v>
      </c>
      <c r="B60" s="76" t="s">
        <v>90</v>
      </c>
      <c r="C60" s="19" t="s">
        <v>96</v>
      </c>
      <c r="D60" s="82"/>
      <c r="E60" s="33">
        <f t="shared" si="2"/>
        <v>0</v>
      </c>
      <c r="F60" s="26"/>
      <c r="G60" s="82">
        <v>3500</v>
      </c>
      <c r="H60" s="36">
        <f t="shared" si="1"/>
        <v>4.375</v>
      </c>
      <c r="I60" s="24"/>
      <c r="J60" s="25"/>
    </row>
    <row r="61" spans="1:10" s="3" customFormat="1" ht="15.75" customHeight="1" x14ac:dyDescent="0.25">
      <c r="A61" s="18">
        <v>44698</v>
      </c>
      <c r="B61" s="76" t="s">
        <v>91</v>
      </c>
      <c r="C61" s="19" t="s">
        <v>96</v>
      </c>
      <c r="D61" s="82"/>
      <c r="E61" s="33">
        <f t="shared" si="2"/>
        <v>0</v>
      </c>
      <c r="F61" s="26"/>
      <c r="G61" s="82">
        <v>4000</v>
      </c>
      <c r="H61" s="36">
        <f t="shared" si="1"/>
        <v>5</v>
      </c>
      <c r="I61" s="24"/>
      <c r="J61" s="25"/>
    </row>
    <row r="62" spans="1:10" s="3" customFormat="1" ht="15.75" customHeight="1" x14ac:dyDescent="0.25">
      <c r="A62" s="18">
        <v>44601</v>
      </c>
      <c r="B62" s="76" t="s">
        <v>92</v>
      </c>
      <c r="C62" s="19" t="s">
        <v>96</v>
      </c>
      <c r="D62" s="82"/>
      <c r="E62" s="33">
        <f t="shared" si="2"/>
        <v>0</v>
      </c>
      <c r="F62" s="26"/>
      <c r="G62" s="82">
        <v>6000</v>
      </c>
      <c r="H62" s="36">
        <f t="shared" si="1"/>
        <v>7.5</v>
      </c>
      <c r="I62" s="24"/>
      <c r="J62" s="25"/>
    </row>
    <row r="63" spans="1:10" s="3" customFormat="1" ht="15.75" customHeight="1" x14ac:dyDescent="0.35">
      <c r="A63" s="18"/>
      <c r="B63" s="74" t="s">
        <v>102</v>
      </c>
      <c r="C63" s="19"/>
      <c r="D63" s="82"/>
      <c r="E63" s="33">
        <f t="shared" si="2"/>
        <v>0</v>
      </c>
      <c r="F63" s="26"/>
      <c r="G63" s="82"/>
      <c r="H63" s="36"/>
      <c r="I63" s="24"/>
      <c r="J63" s="25"/>
    </row>
    <row r="64" spans="1:10" s="3" customFormat="1" ht="15.75" customHeight="1" x14ac:dyDescent="0.25">
      <c r="A64" s="18" t="s">
        <v>121</v>
      </c>
      <c r="B64" s="76" t="s">
        <v>134</v>
      </c>
      <c r="C64" s="19" t="s">
        <v>99</v>
      </c>
      <c r="D64" s="82">
        <v>168000</v>
      </c>
      <c r="E64" s="33">
        <f t="shared" si="2"/>
        <v>210</v>
      </c>
      <c r="F64" s="26"/>
      <c r="G64" s="82"/>
      <c r="H64" s="36"/>
      <c r="I64" s="24"/>
      <c r="J64" s="25"/>
    </row>
    <row r="65" spans="1:10" s="3" customFormat="1" ht="15.75" customHeight="1" x14ac:dyDescent="0.25">
      <c r="A65" s="18" t="s">
        <v>121</v>
      </c>
      <c r="B65" s="76" t="s">
        <v>130</v>
      </c>
      <c r="C65" s="19" t="s">
        <v>105</v>
      </c>
      <c r="D65" s="82">
        <v>150000</v>
      </c>
      <c r="E65" s="33">
        <f t="shared" si="2"/>
        <v>187.5</v>
      </c>
      <c r="F65" s="26"/>
      <c r="G65" s="82"/>
      <c r="H65" s="36"/>
      <c r="I65" s="24"/>
      <c r="J65" s="25"/>
    </row>
    <row r="66" spans="1:10" s="3" customFormat="1" ht="15.75" customHeight="1" x14ac:dyDescent="0.25">
      <c r="A66" s="18" t="s">
        <v>139</v>
      </c>
      <c r="B66" s="76" t="s">
        <v>146</v>
      </c>
      <c r="C66" s="19" t="s">
        <v>105</v>
      </c>
      <c r="D66" s="82">
        <v>71530</v>
      </c>
      <c r="E66" s="33">
        <f t="shared" si="2"/>
        <v>89.412499999999994</v>
      </c>
      <c r="F66" s="26"/>
      <c r="G66" s="82"/>
      <c r="H66" s="36"/>
      <c r="I66" s="24"/>
      <c r="J66" s="25"/>
    </row>
    <row r="67" spans="1:10" s="3" customFormat="1" ht="15.75" customHeight="1" x14ac:dyDescent="0.35">
      <c r="A67" s="18"/>
      <c r="B67" s="75" t="s">
        <v>103</v>
      </c>
      <c r="C67" s="19"/>
      <c r="D67" s="82"/>
      <c r="E67" s="33">
        <f t="shared" si="2"/>
        <v>0</v>
      </c>
      <c r="F67" s="26"/>
      <c r="G67" s="82"/>
      <c r="H67" s="36"/>
      <c r="I67" s="24"/>
      <c r="J67" s="25"/>
    </row>
    <row r="68" spans="1:10" s="3" customFormat="1" ht="15.75" customHeight="1" x14ac:dyDescent="0.25">
      <c r="A68" s="18" t="s">
        <v>143</v>
      </c>
      <c r="B68" s="76" t="s">
        <v>106</v>
      </c>
      <c r="C68" s="19" t="s">
        <v>99</v>
      </c>
      <c r="D68" s="82">
        <v>555000</v>
      </c>
      <c r="E68" s="33">
        <f t="shared" si="2"/>
        <v>693.75</v>
      </c>
      <c r="F68" s="26"/>
      <c r="G68" s="82"/>
      <c r="H68" s="36"/>
      <c r="I68" s="24"/>
      <c r="J68" s="25"/>
    </row>
    <row r="69" spans="1:10" s="3" customFormat="1" ht="15.75" customHeight="1" x14ac:dyDescent="0.25">
      <c r="A69" s="18" t="s">
        <v>142</v>
      </c>
      <c r="B69" s="76" t="s">
        <v>104</v>
      </c>
      <c r="C69" s="19" t="s">
        <v>99</v>
      </c>
      <c r="D69" s="82">
        <v>75000</v>
      </c>
      <c r="E69" s="33">
        <f t="shared" si="2"/>
        <v>93.75</v>
      </c>
      <c r="F69" s="26"/>
      <c r="G69" s="82"/>
      <c r="H69" s="36">
        <f t="shared" si="1"/>
        <v>0</v>
      </c>
      <c r="I69" s="24"/>
      <c r="J69" s="25"/>
    </row>
    <row r="70" spans="1:10" s="3" customFormat="1" ht="15.75" customHeight="1" thickBot="1" x14ac:dyDescent="0.3">
      <c r="A70" s="20"/>
      <c r="B70" s="21"/>
      <c r="C70" s="21"/>
      <c r="D70" s="82"/>
      <c r="E70" s="33">
        <f t="shared" si="2"/>
        <v>0</v>
      </c>
      <c r="F70" s="26"/>
      <c r="G70" s="82"/>
      <c r="H70" s="36">
        <f t="shared" si="1"/>
        <v>0</v>
      </c>
      <c r="I70" s="24"/>
      <c r="J70" s="25"/>
    </row>
    <row r="71" spans="1:10" ht="15.75" customHeight="1" thickBot="1" x14ac:dyDescent="0.35">
      <c r="A71" s="69" t="s">
        <v>21</v>
      </c>
      <c r="B71" s="70"/>
      <c r="C71" s="70"/>
      <c r="D71" s="83">
        <f>SUM(D9:D70)</f>
        <v>3870946</v>
      </c>
      <c r="E71" s="34">
        <f>SUM(E9:E70)</f>
        <v>4838.6825000000008</v>
      </c>
      <c r="F71" s="27"/>
      <c r="G71" s="83">
        <f>SUM(G9:G70)</f>
        <v>435000</v>
      </c>
      <c r="H71" s="34">
        <f>SUM(H9:H70)</f>
        <v>543.75</v>
      </c>
      <c r="I71" s="67"/>
      <c r="J71" s="68"/>
    </row>
    <row r="72" spans="1:10" ht="15.75" customHeight="1" thickBot="1" x14ac:dyDescent="0.3">
      <c r="A72" s="37" t="s">
        <v>16</v>
      </c>
      <c r="B72" s="38"/>
      <c r="C72" s="38"/>
      <c r="D72" s="39"/>
      <c r="E72" s="39"/>
      <c r="F72" s="39"/>
      <c r="G72" s="39"/>
      <c r="H72" s="39"/>
      <c r="I72" s="39"/>
      <c r="J72" s="40"/>
    </row>
    <row r="73" spans="1:10" ht="15.75" customHeight="1" x14ac:dyDescent="0.25">
      <c r="A73" s="41"/>
      <c r="B73" s="42"/>
      <c r="C73" s="42"/>
      <c r="D73" s="42"/>
      <c r="E73" s="42"/>
      <c r="F73" s="42"/>
      <c r="G73" s="42"/>
      <c r="H73" s="42"/>
      <c r="I73" s="42"/>
      <c r="J73" s="43"/>
    </row>
    <row r="74" spans="1:10" ht="15.75" customHeight="1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6"/>
    </row>
    <row r="75" spans="1:10" ht="15.75" customHeight="1" x14ac:dyDescent="0.25">
      <c r="A75" s="44"/>
      <c r="B75" s="45"/>
      <c r="C75" s="45"/>
      <c r="D75" s="45"/>
      <c r="E75" s="45"/>
      <c r="F75" s="45"/>
      <c r="G75" s="45"/>
      <c r="H75" s="45"/>
      <c r="I75" s="45"/>
      <c r="J75" s="46"/>
    </row>
    <row r="76" spans="1:10" ht="15.75" customHeight="1" x14ac:dyDescent="0.25">
      <c r="A76" s="44"/>
      <c r="B76" s="45"/>
      <c r="C76" s="45"/>
      <c r="D76" s="45"/>
      <c r="E76" s="45"/>
      <c r="F76" s="45"/>
      <c r="G76" s="45"/>
      <c r="H76" s="45"/>
      <c r="I76" s="45"/>
      <c r="J76" s="46"/>
    </row>
    <row r="77" spans="1:10" ht="15.75" customHeight="1" x14ac:dyDescent="0.25">
      <c r="A77" s="44"/>
      <c r="B77" s="45"/>
      <c r="C77" s="45"/>
      <c r="D77" s="45"/>
      <c r="E77" s="45"/>
      <c r="F77" s="45"/>
      <c r="G77" s="45"/>
      <c r="H77" s="45"/>
      <c r="I77" s="45"/>
      <c r="J77" s="46"/>
    </row>
    <row r="78" spans="1:10" ht="15.75" customHeight="1" x14ac:dyDescent="0.25">
      <c r="A78" s="44"/>
      <c r="B78" s="45"/>
      <c r="C78" s="45"/>
      <c r="D78" s="45"/>
      <c r="E78" s="45"/>
      <c r="F78" s="45"/>
      <c r="G78" s="45"/>
      <c r="H78" s="45"/>
      <c r="I78" s="45"/>
      <c r="J78" s="46"/>
    </row>
    <row r="79" spans="1:10" ht="15.75" customHeight="1" x14ac:dyDescent="0.25">
      <c r="A79" s="44"/>
      <c r="B79" s="45"/>
      <c r="C79" s="45"/>
      <c r="D79" s="45"/>
      <c r="E79" s="45"/>
      <c r="F79" s="45"/>
      <c r="G79" s="45"/>
      <c r="H79" s="45"/>
      <c r="I79" s="45"/>
      <c r="J79" s="46"/>
    </row>
    <row r="80" spans="1:10" ht="15.75" customHeight="1" x14ac:dyDescent="0.25">
      <c r="A80" s="44"/>
      <c r="B80" s="45"/>
      <c r="C80" s="45"/>
      <c r="D80" s="45"/>
      <c r="E80" s="45"/>
      <c r="F80" s="45"/>
      <c r="G80" s="45"/>
      <c r="H80" s="45"/>
      <c r="I80" s="45"/>
      <c r="J80" s="46"/>
    </row>
    <row r="81" spans="1:10" ht="15.75" customHeight="1" x14ac:dyDescent="0.25">
      <c r="A81" s="44"/>
      <c r="B81" s="45"/>
      <c r="C81" s="45"/>
      <c r="D81" s="45"/>
      <c r="E81" s="45"/>
      <c r="F81" s="45"/>
      <c r="G81" s="45"/>
      <c r="H81" s="45"/>
      <c r="I81" s="45"/>
      <c r="J81" s="46"/>
    </row>
    <row r="82" spans="1:10" ht="15.75" customHeight="1" thickBot="1" x14ac:dyDescent="0.3">
      <c r="A82" s="47"/>
      <c r="B82" s="48"/>
      <c r="C82" s="48"/>
      <c r="D82" s="48"/>
      <c r="E82" s="48"/>
      <c r="F82" s="48"/>
      <c r="G82" s="48"/>
      <c r="H82" s="48"/>
      <c r="I82" s="48"/>
      <c r="J82" s="49"/>
    </row>
  </sheetData>
  <sheetProtection selectLockedCells="1"/>
  <sortState xmlns:xlrd2="http://schemas.microsoft.com/office/spreadsheetml/2017/richdata2" ref="A9:I43">
    <sortCondition ref="A9:A43"/>
  </sortState>
  <mergeCells count="9">
    <mergeCell ref="A72:J72"/>
    <mergeCell ref="A73:J82"/>
    <mergeCell ref="A4:B4"/>
    <mergeCell ref="A1:D3"/>
    <mergeCell ref="D6:F6"/>
    <mergeCell ref="G6:J6"/>
    <mergeCell ref="I71:J71"/>
    <mergeCell ref="A71:C71"/>
    <mergeCell ref="A6:C6"/>
  </mergeCells>
  <phoneticPr fontId="10" type="noConversion"/>
  <dataValidations count="1">
    <dataValidation type="list" allowBlank="1" showInputMessage="1" showErrorMessage="1" sqref="C9:C70" xr:uid="{00000000-0002-0000-0000-000000000000}">
      <formula1>"Labor, Equipment, Materials/Supplies, Equipment/Materials/Supplies Transport, Land/Venue Rental, Travel/Per Diem/Food/Lodging, Other "</formula1>
    </dataValidation>
  </dataValidations>
  <pageMargins left="0.75" right="0.75" top="1" bottom="1" header="0.5" footer="0.5"/>
  <pageSetup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Sheet1!$A$1:$A$33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Sheet1!$B$1:$B$19</xm:f>
          </x14:formula1>
          <xm:sqref>I9:I70 F9:F70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3" workbookViewId="0">
      <selection activeCell="C23" sqref="C23"/>
    </sheetView>
  </sheetViews>
  <sheetFormatPr defaultColWidth="11.453125" defaultRowHeight="12.5" x14ac:dyDescent="0.25"/>
  <cols>
    <col min="1" max="1" width="21.81640625" bestFit="1" customWidth="1"/>
    <col min="2" max="2" width="11.453125" bestFit="1" customWidth="1"/>
  </cols>
  <sheetData>
    <row r="1" spans="1:2" ht="13" x14ac:dyDescent="0.3">
      <c r="A1" t="s">
        <v>23</v>
      </c>
      <c r="B1" s="1" t="s">
        <v>10</v>
      </c>
    </row>
    <row r="2" spans="1:2" ht="13" x14ac:dyDescent="0.3">
      <c r="A2" t="s">
        <v>24</v>
      </c>
      <c r="B2" s="30" t="s">
        <v>54</v>
      </c>
    </row>
    <row r="3" spans="1:2" ht="13" x14ac:dyDescent="0.3">
      <c r="A3" t="s">
        <v>25</v>
      </c>
      <c r="B3" s="30" t="s">
        <v>55</v>
      </c>
    </row>
    <row r="4" spans="1:2" ht="13" x14ac:dyDescent="0.3">
      <c r="A4" t="s">
        <v>26</v>
      </c>
      <c r="B4" s="30" t="s">
        <v>56</v>
      </c>
    </row>
    <row r="5" spans="1:2" ht="13" x14ac:dyDescent="0.3">
      <c r="A5" t="s">
        <v>27</v>
      </c>
      <c r="B5" s="30" t="s">
        <v>11</v>
      </c>
    </row>
    <row r="6" spans="1:2" ht="13" x14ac:dyDescent="0.3">
      <c r="A6" t="s">
        <v>28</v>
      </c>
      <c r="B6" s="30" t="s">
        <v>57</v>
      </c>
    </row>
    <row r="7" spans="1:2" x14ac:dyDescent="0.25">
      <c r="A7" t="s">
        <v>29</v>
      </c>
      <c r="B7" s="31" t="s">
        <v>58</v>
      </c>
    </row>
    <row r="8" spans="1:2" x14ac:dyDescent="0.25">
      <c r="A8" t="s">
        <v>30</v>
      </c>
      <c r="B8" s="31" t="s">
        <v>59</v>
      </c>
    </row>
    <row r="9" spans="1:2" ht="13" x14ac:dyDescent="0.3">
      <c r="A9" t="s">
        <v>31</v>
      </c>
      <c r="B9" s="30" t="s">
        <v>12</v>
      </c>
    </row>
    <row r="10" spans="1:2" ht="13" x14ac:dyDescent="0.3">
      <c r="A10" t="s">
        <v>32</v>
      </c>
      <c r="B10" s="30" t="s">
        <v>60</v>
      </c>
    </row>
    <row r="11" spans="1:2" ht="13" x14ac:dyDescent="0.3">
      <c r="A11" t="s">
        <v>33</v>
      </c>
      <c r="B11" s="30" t="s">
        <v>61</v>
      </c>
    </row>
    <row r="12" spans="1:2" ht="13" x14ac:dyDescent="0.3">
      <c r="A12" t="s">
        <v>34</v>
      </c>
      <c r="B12" s="30" t="s">
        <v>62</v>
      </c>
    </row>
    <row r="13" spans="1:2" ht="13" x14ac:dyDescent="0.3">
      <c r="A13" t="s">
        <v>35</v>
      </c>
      <c r="B13" s="30" t="s">
        <v>13</v>
      </c>
    </row>
    <row r="14" spans="1:2" ht="13" x14ac:dyDescent="0.3">
      <c r="A14" t="s">
        <v>36</v>
      </c>
      <c r="B14" s="30" t="s">
        <v>63</v>
      </c>
    </row>
    <row r="15" spans="1:2" ht="13" x14ac:dyDescent="0.3">
      <c r="A15" t="s">
        <v>37</v>
      </c>
      <c r="B15" s="30" t="s">
        <v>64</v>
      </c>
    </row>
    <row r="16" spans="1:2" ht="13" x14ac:dyDescent="0.3">
      <c r="A16" s="3" t="s">
        <v>68</v>
      </c>
      <c r="B16" s="30" t="s">
        <v>14</v>
      </c>
    </row>
    <row r="17" spans="1:2" ht="13" x14ac:dyDescent="0.3">
      <c r="A17" t="s">
        <v>38</v>
      </c>
      <c r="B17" s="30" t="s">
        <v>65</v>
      </c>
    </row>
    <row r="18" spans="1:2" ht="13" x14ac:dyDescent="0.3">
      <c r="A18" t="s">
        <v>39</v>
      </c>
      <c r="B18" s="30" t="s">
        <v>15</v>
      </c>
    </row>
    <row r="19" spans="1:2" ht="13" x14ac:dyDescent="0.3">
      <c r="A19" t="s">
        <v>40</v>
      </c>
      <c r="B19" s="30" t="s">
        <v>66</v>
      </c>
    </row>
    <row r="20" spans="1:2" x14ac:dyDescent="0.25">
      <c r="A20" t="s">
        <v>41</v>
      </c>
    </row>
    <row r="21" spans="1:2" x14ac:dyDescent="0.25">
      <c r="A21" t="s">
        <v>42</v>
      </c>
    </row>
    <row r="22" spans="1:2" x14ac:dyDescent="0.25">
      <c r="A22" t="s">
        <v>43</v>
      </c>
    </row>
    <row r="23" spans="1:2" x14ac:dyDescent="0.25">
      <c r="A23" t="s">
        <v>44</v>
      </c>
    </row>
    <row r="24" spans="1:2" x14ac:dyDescent="0.25">
      <c r="A24" t="s">
        <v>45</v>
      </c>
    </row>
    <row r="25" spans="1:2" x14ac:dyDescent="0.25">
      <c r="A25" t="s">
        <v>46</v>
      </c>
    </row>
    <row r="26" spans="1:2" x14ac:dyDescent="0.25">
      <c r="A26" s="3" t="s">
        <v>67</v>
      </c>
    </row>
    <row r="27" spans="1:2" x14ac:dyDescent="0.25">
      <c r="A27" t="s">
        <v>47</v>
      </c>
    </row>
    <row r="28" spans="1:2" x14ac:dyDescent="0.25">
      <c r="A28" t="s">
        <v>48</v>
      </c>
    </row>
    <row r="29" spans="1:2" x14ac:dyDescent="0.25">
      <c r="A29" t="s">
        <v>49</v>
      </c>
    </row>
    <row r="30" spans="1:2" x14ac:dyDescent="0.25">
      <c r="A30" t="s">
        <v>50</v>
      </c>
    </row>
    <row r="31" spans="1:2" x14ac:dyDescent="0.25">
      <c r="A31" t="s">
        <v>51</v>
      </c>
    </row>
    <row r="32" spans="1:2" x14ac:dyDescent="0.25">
      <c r="A32" t="s">
        <v>52</v>
      </c>
    </row>
    <row r="33" spans="1:1" x14ac:dyDescent="0.25">
      <c r="A33" t="s">
        <v>53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Report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</dc:creator>
  <cp:lastModifiedBy>Elita Chamdimba</cp:lastModifiedBy>
  <dcterms:created xsi:type="dcterms:W3CDTF">2017-03-20T19:58:06Z</dcterms:created>
  <dcterms:modified xsi:type="dcterms:W3CDTF">2022-08-11T12:31:47Z</dcterms:modified>
</cp:coreProperties>
</file>