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4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5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6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drawings/drawing7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drawings/drawing8.xml" ContentType="application/vnd.openxmlformats-officedocument.drawing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drawings/drawing9.xml" ContentType="application/vnd.openxmlformats-officedocument.drawing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drawings/drawing10.xml" ContentType="application/vnd.openxmlformats-officedocument.drawing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drawings/drawing11.xml" ContentType="application/vnd.openxmlformats-officedocument.drawing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drawings/drawing12.xml" ContentType="application/vnd.openxmlformats-officedocument.drawing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drawings/drawing13.xml" ContentType="application/vnd.openxmlformats-officedocument.drawing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drawings/drawing14.xml" ContentType="application/vnd.openxmlformats-officedocument.drawing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15.xml" ContentType="application/vnd.openxmlformats-officedocument.drawing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drawings/drawing16.xml" ContentType="application/vnd.openxmlformats-officedocument.drawing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CWF\FCWF\EXCEL\FCWF FINANCES\"/>
    </mc:Choice>
  </mc:AlternateContent>
  <bookViews>
    <workbookView xWindow="0" yWindow="0" windowWidth="20490" windowHeight="8325" firstSheet="6" activeTab="13"/>
  </bookViews>
  <sheets>
    <sheet name="SEPTEMBER 2017" sheetId="1" r:id="rId1"/>
    <sheet name="OCTOBER 2017" sheetId="2" r:id="rId2"/>
    <sheet name="NOVEMBER 2017" sheetId="3" r:id="rId3"/>
    <sheet name="DECEMBER 2017" sheetId="4" r:id="rId4"/>
    <sheet name="JANUARY" sheetId="5" r:id="rId5"/>
    <sheet name="FEBRUARY" sheetId="6" r:id="rId6"/>
    <sheet name="MARCH" sheetId="7" r:id="rId7"/>
    <sheet name="APRIL" sheetId="8" r:id="rId8"/>
    <sheet name="MAY" sheetId="9" r:id="rId9"/>
    <sheet name="JUNE" sheetId="10" r:id="rId10"/>
    <sheet name="JULY" sheetId="11" r:id="rId11"/>
    <sheet name="AUGUST" sheetId="12" r:id="rId12"/>
    <sheet name="SEPTEMBER 2018" sheetId="13" r:id="rId13"/>
    <sheet name="OCTOBER 2018" sheetId="14" r:id="rId14"/>
    <sheet name="NOVEMBER 2018" sheetId="15" r:id="rId15"/>
    <sheet name="DECEMBER 2018" sheetId="16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2" l="1"/>
  <c r="C8" i="11" l="1"/>
  <c r="G16" i="9" l="1"/>
  <c r="C8" i="9" l="1"/>
  <c r="G20" i="7" l="1"/>
  <c r="C9" i="7"/>
  <c r="K13" i="6" l="1"/>
  <c r="K13" i="16" l="1"/>
  <c r="G13" i="16"/>
  <c r="K6" i="16" s="1"/>
  <c r="C13" i="16"/>
  <c r="K5" i="16" s="1"/>
  <c r="K7" i="16"/>
  <c r="C13" i="1"/>
  <c r="K13" i="15" l="1"/>
  <c r="G13" i="15"/>
  <c r="K6" i="15" s="1"/>
  <c r="C13" i="15"/>
  <c r="K5" i="15" s="1"/>
  <c r="K7" i="15"/>
  <c r="K13" i="14"/>
  <c r="G15" i="14"/>
  <c r="K6" i="14" s="1"/>
  <c r="C13" i="14"/>
  <c r="K5" i="14" s="1"/>
  <c r="K13" i="13"/>
  <c r="G14" i="13"/>
  <c r="K6" i="13" s="1"/>
  <c r="C8" i="13"/>
  <c r="K5" i="13" s="1"/>
  <c r="K13" i="12"/>
  <c r="G14" i="12"/>
  <c r="K6" i="12" s="1"/>
  <c r="K12" i="11"/>
  <c r="G14" i="11"/>
  <c r="K6" i="11" s="1"/>
  <c r="K13" i="10"/>
  <c r="G14" i="10"/>
  <c r="K6" i="10" s="1"/>
  <c r="C9" i="10"/>
  <c r="K13" i="9"/>
  <c r="K6" i="9"/>
  <c r="K5" i="9"/>
  <c r="K13" i="8"/>
  <c r="G13" i="8"/>
  <c r="K6" i="8" s="1"/>
  <c r="C7" i="8"/>
  <c r="K12" i="7"/>
  <c r="K6" i="7"/>
  <c r="G13" i="6"/>
  <c r="K6" i="6" s="1"/>
  <c r="C13" i="6"/>
  <c r="K13" i="5"/>
  <c r="G13" i="5"/>
  <c r="K6" i="5" s="1"/>
  <c r="C13" i="5"/>
  <c r="K5" i="5"/>
  <c r="K13" i="4"/>
  <c r="G13" i="4"/>
  <c r="K6" i="4" s="1"/>
  <c r="C13" i="4"/>
  <c r="K5" i="4"/>
  <c r="K13" i="3"/>
  <c r="G13" i="3"/>
  <c r="C13" i="3"/>
  <c r="K6" i="3"/>
  <c r="K5" i="3"/>
  <c r="K13" i="2"/>
  <c r="G13" i="2"/>
  <c r="K6" i="2" s="1"/>
  <c r="C13" i="2"/>
  <c r="K7" i="2" s="1"/>
  <c r="K13" i="1"/>
  <c r="K5" i="1"/>
  <c r="G13" i="1"/>
  <c r="K6" i="1" s="1"/>
  <c r="K7" i="12" l="1"/>
  <c r="K7" i="11"/>
  <c r="K7" i="8"/>
  <c r="K7" i="14"/>
  <c r="K7" i="13"/>
  <c r="K7" i="10"/>
  <c r="K7" i="9"/>
  <c r="K7" i="6"/>
  <c r="K7" i="5"/>
  <c r="K7" i="7"/>
  <c r="K7" i="4"/>
  <c r="K7" i="3"/>
  <c r="K5" i="6"/>
  <c r="K5" i="12"/>
  <c r="K5" i="2"/>
  <c r="K7" i="1"/>
  <c r="K5" i="11"/>
  <c r="K5" i="10"/>
  <c r="K5" i="8"/>
  <c r="K5" i="7"/>
</calcChain>
</file>

<file path=xl/sharedStrings.xml><?xml version="1.0" encoding="utf-8"?>
<sst xmlns="http://schemas.openxmlformats.org/spreadsheetml/2006/main" count="710" uniqueCount="152">
  <si>
    <t>FEED CHILDREN WELFARE FOUNDATION</t>
  </si>
  <si>
    <t>DATE</t>
  </si>
  <si>
    <t>Luke Mkandawire</t>
  </si>
  <si>
    <t>ITEM</t>
  </si>
  <si>
    <t>DIFFERENCE</t>
  </si>
  <si>
    <t>Total Income</t>
  </si>
  <si>
    <t>Total Expenses</t>
  </si>
  <si>
    <t>Office Building Rent</t>
  </si>
  <si>
    <t>AMOUNT(MK)</t>
  </si>
  <si>
    <t>26/09/17</t>
  </si>
  <si>
    <t xml:space="preserve"> EXPENSES (FIXED AND VARIABLE) </t>
  </si>
  <si>
    <t>TOTAL EXPENSES</t>
  </si>
  <si>
    <t>TOTAL  INCOME</t>
  </si>
  <si>
    <t>SAVINGS</t>
  </si>
  <si>
    <t>BANK</t>
  </si>
  <si>
    <t>NBM</t>
  </si>
  <si>
    <t>ST.B</t>
  </si>
  <si>
    <t>TOTAL</t>
  </si>
  <si>
    <t>MONTHLY INCOME AND EXPENSES FOR OCTOBER 2017</t>
  </si>
  <si>
    <t>MONTHLY INCOME AND EXPENSES FOR NOVEMBER 2017</t>
  </si>
  <si>
    <t>MONTHLY INCOME AND EXPENSES FOR JANUARY 2018</t>
  </si>
  <si>
    <t>MONTHLY INCOME AND EXPENSES FOR FEBRUARY 2018</t>
  </si>
  <si>
    <t>MONTHLY INCOME AND EXPENSES FOR MARCH 2018</t>
  </si>
  <si>
    <t>MONTHLY INCOME AND EXPENSES FOR APRIL 2018</t>
  </si>
  <si>
    <t>MONTHLY INCOME AND EXPENSES FOR MAY 2018</t>
  </si>
  <si>
    <t>MONTHLY INCOME AND EXPENSES FOR JUNE 2018</t>
  </si>
  <si>
    <t>MONTHLY INCOME AND EXPENSES FOR JULY 2018</t>
  </si>
  <si>
    <t>MONTHLY INCOME AND EXPENSES FOR AUGUST 2018</t>
  </si>
  <si>
    <t>MONTHLY INCOME AND EXPENSES FOR SEPTEMBER 2018</t>
  </si>
  <si>
    <t>MONTHLY INCOME AND EXPENSES FOR OCTOBER 2018</t>
  </si>
  <si>
    <t>MONTHLY INCOME AND EXPENSES FOR NOVEMBER 2018</t>
  </si>
  <si>
    <t>MONTHLY INCOME AND EXPENSES FOR DECEMBER 2018</t>
  </si>
  <si>
    <t>17/10/17</t>
  </si>
  <si>
    <t>31/10/17</t>
  </si>
  <si>
    <t>28/11/17</t>
  </si>
  <si>
    <t>27/2/18</t>
  </si>
  <si>
    <t>MONTHLY INCOME AND EXPENSES FOR SEPTEMBER 2017</t>
  </si>
  <si>
    <t>22/11/17</t>
  </si>
  <si>
    <t>Custom for Curtains from Ireland</t>
  </si>
  <si>
    <t>DESCRIPTION</t>
  </si>
  <si>
    <t>Passport sized photo for Gift and Patrick</t>
  </si>
  <si>
    <t>1 Stapler</t>
  </si>
  <si>
    <t>20 Envelopes</t>
  </si>
  <si>
    <t>5 Files</t>
  </si>
  <si>
    <t>1 Paper Ream</t>
  </si>
  <si>
    <t>1 Marker Pack</t>
  </si>
  <si>
    <t>1 Pack of Staples</t>
  </si>
  <si>
    <t>Office Building Rent for the months of Oct, Nov and Dec</t>
  </si>
  <si>
    <t>Office Building Rent for the Months of Jan and Feb</t>
  </si>
  <si>
    <t>Office Building Rent for the Months of March and April</t>
  </si>
  <si>
    <t>27/2/2018</t>
  </si>
  <si>
    <t>15/3/2018</t>
  </si>
  <si>
    <t>22/3/2018</t>
  </si>
  <si>
    <t>DC Registration form signing</t>
  </si>
  <si>
    <t>Lunch Allowance for Dickson registration form signing</t>
  </si>
  <si>
    <t>Passport sized photo for Luke</t>
  </si>
  <si>
    <t>13/3/2018</t>
  </si>
  <si>
    <t>Desktop computer collection from Post Office</t>
  </si>
  <si>
    <t>14/3/2018</t>
  </si>
  <si>
    <t>31/3/2018</t>
  </si>
  <si>
    <t>Nutrition Coordinator Monthly Salary</t>
  </si>
  <si>
    <t>Monthly Transport for William</t>
  </si>
  <si>
    <t>Car hire for collection of Shelf</t>
  </si>
  <si>
    <t>Printing car documents</t>
  </si>
  <si>
    <t>Certificate Frame</t>
  </si>
  <si>
    <t>Scanning and photocopying CONGOMA certificate</t>
  </si>
  <si>
    <t>Pstr W. Mkandawire</t>
  </si>
  <si>
    <t>18/4/2018</t>
  </si>
  <si>
    <t>Office Building Rent for May and June</t>
  </si>
  <si>
    <t xml:space="preserve">Office Building Rent </t>
  </si>
  <si>
    <t>Visit to Bt MRA for submission of documents</t>
  </si>
  <si>
    <t>22-24/4/2018</t>
  </si>
  <si>
    <t>Petty cash for office</t>
  </si>
  <si>
    <t>10-19/4/2018</t>
  </si>
  <si>
    <t>Setting up the office shelf</t>
  </si>
  <si>
    <t>14/4/2018</t>
  </si>
  <si>
    <t>William Munthali's salary for April</t>
  </si>
  <si>
    <t>Girft Njewa's movements to make financial transactions</t>
  </si>
  <si>
    <t>Esther and Enoch upkeep allowance</t>
  </si>
  <si>
    <t>Petty Cash</t>
  </si>
  <si>
    <t>Compiled by</t>
  </si>
  <si>
    <t>Signature</t>
  </si>
  <si>
    <t>Date</t>
  </si>
  <si>
    <t>Checked by</t>
  </si>
  <si>
    <t xml:space="preserve">Checked by </t>
  </si>
  <si>
    <t>Approved by</t>
  </si>
  <si>
    <t xml:space="preserve">Approved by </t>
  </si>
  <si>
    <t>23/5/2018</t>
  </si>
  <si>
    <t>7-25/5/2018</t>
  </si>
  <si>
    <t>Collection of computer from Post Office</t>
  </si>
  <si>
    <t>Payment for Desk Handest at Airtel</t>
  </si>
  <si>
    <t>Internet Bundle Subscription</t>
  </si>
  <si>
    <t>William Munthali</t>
  </si>
  <si>
    <t>Transport for collection of desktop computer from Post Office</t>
  </si>
  <si>
    <t>Brick making for the E.D's house</t>
  </si>
  <si>
    <t>28/5/2018</t>
  </si>
  <si>
    <t>Organisation Stamp Making</t>
  </si>
  <si>
    <t>William Munthali Salary for May</t>
  </si>
  <si>
    <t>Esther Nyirongo Salary for May</t>
  </si>
  <si>
    <t>E.D's House Building</t>
  </si>
  <si>
    <t>Deposit to E.D's Bank Account</t>
  </si>
  <si>
    <t>14/6/2018</t>
  </si>
  <si>
    <t>Pastor W. Mkandawire</t>
  </si>
  <si>
    <t>19/6/2018</t>
  </si>
  <si>
    <t>20-/6/2018</t>
  </si>
  <si>
    <t>27/6/2018</t>
  </si>
  <si>
    <t>15 GB Airtel Bundle</t>
  </si>
  <si>
    <t>6-14/6/2018</t>
  </si>
  <si>
    <t>Change from the month of June</t>
  </si>
  <si>
    <t>5-20/7/2018</t>
  </si>
  <si>
    <t>Deposit into the E.D. Bank Account</t>
  </si>
  <si>
    <t>Building the E.D's House</t>
  </si>
  <si>
    <t>Mr. Luke Mkandawire</t>
  </si>
  <si>
    <t>Esther Nyirongo Salary for June</t>
  </si>
  <si>
    <t>William Munthali Salary for June</t>
  </si>
  <si>
    <t>30/7/2018</t>
  </si>
  <si>
    <t>Monthly Router Bundle Subscription</t>
  </si>
  <si>
    <t>Ellah Mkandawires transport money for August</t>
  </si>
  <si>
    <t>22/8/2018</t>
  </si>
  <si>
    <t>Esther's cash gift</t>
  </si>
  <si>
    <t xml:space="preserve">Esther's wedding gift </t>
  </si>
  <si>
    <t xml:space="preserve">Agnes' Transport for August </t>
  </si>
  <si>
    <t>23/8/2018</t>
  </si>
  <si>
    <t>Monthly Salary for William Munthali</t>
  </si>
  <si>
    <t>Esther's Salary</t>
  </si>
  <si>
    <t>Deposit into E.D's Bank Account</t>
  </si>
  <si>
    <t>22-27/8/2018</t>
  </si>
  <si>
    <t>6-17/8/22018</t>
  </si>
  <si>
    <t>William Munthali Monthly Salary for August</t>
  </si>
  <si>
    <t xml:space="preserve">Ellah Mkandawire Monthly Salary for August </t>
  </si>
  <si>
    <t>7-30/9/2018</t>
  </si>
  <si>
    <t>14/9/2018</t>
  </si>
  <si>
    <t>14-30/9/2018</t>
  </si>
  <si>
    <t>21/9/2018</t>
  </si>
  <si>
    <t>Vehicle clearance at Mchinji Border</t>
  </si>
  <si>
    <t>Diesel for Isuzu from Mchinji Border</t>
  </si>
  <si>
    <t>Tyre Pressure Addition</t>
  </si>
  <si>
    <t>Addition to Lunch Allowance for Mchinji trip</t>
  </si>
  <si>
    <t>William Munthali Salary for September</t>
  </si>
  <si>
    <t>Esther Nyirongo Salary for September</t>
  </si>
  <si>
    <t>16/10/2018</t>
  </si>
  <si>
    <t>Collection of Printer at Post Office</t>
  </si>
  <si>
    <t>Payment to George the mechanic for driving the Isuzu Trooper from Mchinji Border</t>
  </si>
  <si>
    <t>Enoch Mkandawire</t>
  </si>
  <si>
    <t>Transport for Printer collection from Post Office</t>
  </si>
  <si>
    <t>Internet Bundle</t>
  </si>
  <si>
    <t>FCWF advert production with YONECO FM</t>
  </si>
  <si>
    <t>REVENUES</t>
  </si>
  <si>
    <t>REVENUES VS EXPENSES</t>
  </si>
  <si>
    <t>REVEUNUES VS EXPENSES</t>
  </si>
  <si>
    <t>Transport to Area 3</t>
  </si>
  <si>
    <t>23/20/2018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</si>
</sst>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mbria"/>
      <family val="2"/>
    </font>
    <font>
      <b/>
      <sz val="22"/>
      <color theme="8"/>
      <name val="Cambria"/>
      <family val="1"/>
    </font>
    <font>
      <b/>
      <sz val="12"/>
      <color theme="1"/>
      <name val="Cambria"/>
      <family val="1"/>
    </font>
    <font>
      <b/>
      <sz val="14"/>
      <color theme="1"/>
      <name val="Cambria"/>
      <family val="1"/>
    </font>
    <font>
      <b/>
      <sz val="20"/>
      <color theme="7"/>
      <name val="Cambria"/>
      <family val="1"/>
    </font>
    <font>
      <b/>
      <sz val="26"/>
      <color theme="8"/>
      <name val="Cambria"/>
      <family val="1"/>
    </font>
    <font>
      <sz val="12"/>
      <color rgb="FFFF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2" fillId="0" borderId="1" xfId="0" applyFont="1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2" xfId="0" applyFont="1" applyBorder="1"/>
    <xf numFmtId="4" fontId="0" fillId="0" borderId="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14" fontId="0" fillId="0" borderId="7" xfId="0" applyNumberFormat="1" applyBorder="1"/>
    <xf numFmtId="14" fontId="0" fillId="0" borderId="6" xfId="0" applyNumberFormat="1" applyBorder="1"/>
    <xf numFmtId="14" fontId="0" fillId="0" borderId="1" xfId="0" applyNumberFormat="1" applyBorder="1"/>
    <xf numFmtId="0" fontId="0" fillId="0" borderId="8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0" xfId="0" applyBorder="1" applyAlignment="1"/>
    <xf numFmtId="4" fontId="6" fillId="0" borderId="1" xfId="0" applyNumberFormat="1" applyFont="1" applyBorder="1"/>
    <xf numFmtId="0" fontId="0" fillId="0" borderId="3" xfId="0" applyBorder="1" applyAlignment="1">
      <alignment wrapText="1"/>
    </xf>
    <xf numFmtId="0" fontId="0" fillId="0" borderId="13" xfId="0" applyBorder="1"/>
    <xf numFmtId="0" fontId="0" fillId="0" borderId="0" xfId="0" applyAlignment="1">
      <alignment horizontal="right"/>
    </xf>
    <xf numFmtId="0" fontId="0" fillId="0" borderId="13" xfId="0" applyBorder="1" applyAlignment="1">
      <alignment horizontal="right"/>
    </xf>
    <xf numFmtId="0" fontId="2" fillId="0" borderId="0" xfId="0" applyFont="1" applyBorder="1"/>
    <xf numFmtId="3" fontId="0" fillId="0" borderId="0" xfId="0" applyNumberFormat="1" applyBorder="1"/>
    <xf numFmtId="0" fontId="2" fillId="0" borderId="0" xfId="0" applyFont="1" applyAlignment="1">
      <alignment horizontal="right"/>
    </xf>
    <xf numFmtId="0" fontId="2" fillId="0" borderId="0" xfId="0" applyFont="1"/>
    <xf numFmtId="4" fontId="0" fillId="0" borderId="0" xfId="0" applyNumberForma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Normal" xfId="0" builtinId="0"/>
  </cellStyles>
  <dxfs count="96"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0</xdr:row>
      <xdr:rowOff>0</xdr:rowOff>
    </xdr:from>
    <xdr:to>
      <xdr:col>6</xdr:col>
      <xdr:colOff>466726</xdr:colOff>
      <xdr:row>0</xdr:row>
      <xdr:rowOff>1038225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28575"/>
          <a:ext cx="1257301" cy="10382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0</xdr:row>
      <xdr:rowOff>0</xdr:rowOff>
    </xdr:from>
    <xdr:to>
      <xdr:col>6</xdr:col>
      <xdr:colOff>466726</xdr:colOff>
      <xdr:row>0</xdr:row>
      <xdr:rowOff>1038225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0"/>
          <a:ext cx="1257301" cy="10382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0</xdr:row>
      <xdr:rowOff>0</xdr:rowOff>
    </xdr:from>
    <xdr:to>
      <xdr:col>6</xdr:col>
      <xdr:colOff>466726</xdr:colOff>
      <xdr:row>0</xdr:row>
      <xdr:rowOff>1038225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0"/>
          <a:ext cx="1257301" cy="10382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0</xdr:row>
      <xdr:rowOff>0</xdr:rowOff>
    </xdr:from>
    <xdr:to>
      <xdr:col>6</xdr:col>
      <xdr:colOff>466726</xdr:colOff>
      <xdr:row>0</xdr:row>
      <xdr:rowOff>1038225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0"/>
          <a:ext cx="1257301" cy="10382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0</xdr:row>
      <xdr:rowOff>0</xdr:rowOff>
    </xdr:from>
    <xdr:to>
      <xdr:col>6</xdr:col>
      <xdr:colOff>466726</xdr:colOff>
      <xdr:row>0</xdr:row>
      <xdr:rowOff>1038225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0"/>
          <a:ext cx="1257301" cy="10382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0</xdr:row>
      <xdr:rowOff>0</xdr:rowOff>
    </xdr:from>
    <xdr:to>
      <xdr:col>6</xdr:col>
      <xdr:colOff>466726</xdr:colOff>
      <xdr:row>0</xdr:row>
      <xdr:rowOff>1038225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0"/>
          <a:ext cx="1257301" cy="10382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0</xdr:row>
      <xdr:rowOff>0</xdr:rowOff>
    </xdr:from>
    <xdr:to>
      <xdr:col>6</xdr:col>
      <xdr:colOff>466726</xdr:colOff>
      <xdr:row>0</xdr:row>
      <xdr:rowOff>1038225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0"/>
          <a:ext cx="1257301" cy="10382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0</xdr:row>
      <xdr:rowOff>0</xdr:rowOff>
    </xdr:from>
    <xdr:to>
      <xdr:col>6</xdr:col>
      <xdr:colOff>466726</xdr:colOff>
      <xdr:row>0</xdr:row>
      <xdr:rowOff>1038225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0"/>
          <a:ext cx="1257301" cy="103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0</xdr:row>
      <xdr:rowOff>0</xdr:rowOff>
    </xdr:from>
    <xdr:to>
      <xdr:col>6</xdr:col>
      <xdr:colOff>466726</xdr:colOff>
      <xdr:row>0</xdr:row>
      <xdr:rowOff>1038225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0"/>
          <a:ext cx="1257301" cy="1038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0</xdr:row>
      <xdr:rowOff>0</xdr:rowOff>
    </xdr:from>
    <xdr:to>
      <xdr:col>6</xdr:col>
      <xdr:colOff>466726</xdr:colOff>
      <xdr:row>0</xdr:row>
      <xdr:rowOff>1038225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0"/>
          <a:ext cx="1257301" cy="1038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0</xdr:row>
      <xdr:rowOff>0</xdr:rowOff>
    </xdr:from>
    <xdr:to>
      <xdr:col>6</xdr:col>
      <xdr:colOff>466726</xdr:colOff>
      <xdr:row>0</xdr:row>
      <xdr:rowOff>1038225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0"/>
          <a:ext cx="1257301" cy="10382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0</xdr:row>
      <xdr:rowOff>0</xdr:rowOff>
    </xdr:from>
    <xdr:to>
      <xdr:col>6</xdr:col>
      <xdr:colOff>466726</xdr:colOff>
      <xdr:row>0</xdr:row>
      <xdr:rowOff>1038225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0"/>
          <a:ext cx="1257301" cy="1038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0</xdr:row>
      <xdr:rowOff>0</xdr:rowOff>
    </xdr:from>
    <xdr:to>
      <xdr:col>6</xdr:col>
      <xdr:colOff>466726</xdr:colOff>
      <xdr:row>0</xdr:row>
      <xdr:rowOff>1038225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0"/>
          <a:ext cx="1257301" cy="10382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0</xdr:row>
      <xdr:rowOff>0</xdr:rowOff>
    </xdr:from>
    <xdr:to>
      <xdr:col>6</xdr:col>
      <xdr:colOff>466726</xdr:colOff>
      <xdr:row>0</xdr:row>
      <xdr:rowOff>1038225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0"/>
          <a:ext cx="1257301" cy="10382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0</xdr:row>
      <xdr:rowOff>0</xdr:rowOff>
    </xdr:from>
    <xdr:to>
      <xdr:col>6</xdr:col>
      <xdr:colOff>466726</xdr:colOff>
      <xdr:row>0</xdr:row>
      <xdr:rowOff>1038225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0"/>
          <a:ext cx="1257301" cy="10382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0</xdr:row>
      <xdr:rowOff>0</xdr:rowOff>
    </xdr:from>
    <xdr:to>
      <xdr:col>6</xdr:col>
      <xdr:colOff>466726</xdr:colOff>
      <xdr:row>0</xdr:row>
      <xdr:rowOff>1038225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0"/>
          <a:ext cx="1257301" cy="10382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B4:D13" totalsRowShown="0" headerRowDxfId="95">
  <autoFilter ref="B4:D13"/>
  <tableColumns count="3">
    <tableColumn id="1" name="DESCRIPTION" dataDxfId="94"/>
    <tableColumn id="2" name="AMOUNT(MK)" dataDxfId="93"/>
    <tableColumn id="3" name="DATE" dataDxfId="92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0" name="Table22811" displayName="Table22811" ref="B4:D13" totalsRowShown="0" headerRowDxfId="77">
  <autoFilter ref="B4:D13"/>
  <tableColumns count="3">
    <tableColumn id="1" name="DESCRIPTION" dataDxfId="76"/>
    <tableColumn id="2" name="AMOUNT(MK)" dataDxfId="75"/>
    <tableColumn id="3" name="DATE" dataDxfId="74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11" name="Table36912" displayName="Table36912" ref="F4:H13" totalsRowShown="0">
  <autoFilter ref="F4:H13"/>
  <tableColumns count="3">
    <tableColumn id="1" name="ITEM"/>
    <tableColumn id="2" name="AMOUNT(MK)"/>
    <tableColumn id="3" name="DATE"/>
  </tableColumns>
  <tableStyleInfo name="TableStyleMedium5" showFirstColumn="0" showLastColumn="0" showRowStripes="1" showColumnStripes="0"/>
</table>
</file>

<file path=xl/tables/table12.xml><?xml version="1.0" encoding="utf-8"?>
<table xmlns="http://schemas.openxmlformats.org/spreadsheetml/2006/main" id="12" name="Table471013" displayName="Table471013" ref="J4:K7" totalsRowShown="0" headerRowDxfId="73">
  <autoFilter ref="J4:K7"/>
  <tableColumns count="2">
    <tableColumn id="1" name="ITEM"/>
    <tableColumn id="2" name="AMOUNT(MK)" dataDxfId="72">
      <calculatedColumnFormula>C13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Table2281114" displayName="Table2281114" ref="B4:D13" totalsRowShown="0" headerRowDxfId="71">
  <autoFilter ref="B4:D13"/>
  <tableColumns count="3">
    <tableColumn id="1" name="DESCRIPTION" dataDxfId="70"/>
    <tableColumn id="2" name="AMOUNT(MK)" dataDxfId="69"/>
    <tableColumn id="3" name="DATE" dataDxfId="68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4" name="Table3691215" displayName="Table3691215" ref="F4:H13" totalsRowShown="0">
  <autoFilter ref="F4:H13"/>
  <tableColumns count="3">
    <tableColumn id="1" name="ITEM"/>
    <tableColumn id="2" name="AMOUNT(MK)"/>
    <tableColumn id="3" name="DATE"/>
  </tableColumns>
  <tableStyleInfo name="TableStyleMedium5" showFirstColumn="0" showLastColumn="0" showRowStripes="1" showColumnStripes="0"/>
</table>
</file>

<file path=xl/tables/table15.xml><?xml version="1.0" encoding="utf-8"?>
<table xmlns="http://schemas.openxmlformats.org/spreadsheetml/2006/main" id="15" name="Table47101316" displayName="Table47101316" ref="J4:K7" totalsRowShown="0" headerRowDxfId="67">
  <autoFilter ref="J4:K7"/>
  <tableColumns count="2">
    <tableColumn id="1" name="ITEM"/>
    <tableColumn id="2" name="AMOUNT(MK)" dataDxfId="66">
      <calculatedColumnFormula>C13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6" name="Table228111417" displayName="Table228111417" ref="B4:D13" totalsRowShown="0" headerRowDxfId="65">
  <autoFilter ref="B4:D13"/>
  <tableColumns count="3">
    <tableColumn id="1" name="DESCRIPTION" dataDxfId="64"/>
    <tableColumn id="2" name="AMOUNT(MK)" dataDxfId="63"/>
    <tableColumn id="3" name="DATE" dataDxfId="62"/>
  </tableColumns>
  <tableStyleInfo name="TableStyleMedium6" showFirstColumn="0" showLastColumn="0" showRowStripes="1" showColumnStripes="0"/>
</table>
</file>

<file path=xl/tables/table17.xml><?xml version="1.0" encoding="utf-8"?>
<table xmlns="http://schemas.openxmlformats.org/spreadsheetml/2006/main" id="17" name="Table369121518" displayName="Table369121518" ref="F4:H13" totalsRowShown="0">
  <autoFilter ref="F4:H13"/>
  <tableColumns count="3">
    <tableColumn id="1" name="ITEM"/>
    <tableColumn id="2" name="AMOUNT(MK)"/>
    <tableColumn id="3" name="DATE"/>
  </tableColumns>
  <tableStyleInfo name="TableStyleMedium5" showFirstColumn="0" showLastColumn="0" showRowStripes="1" showColumnStripes="0"/>
</table>
</file>

<file path=xl/tables/table18.xml><?xml version="1.0" encoding="utf-8"?>
<table xmlns="http://schemas.openxmlformats.org/spreadsheetml/2006/main" id="18" name="Table4710131619" displayName="Table4710131619" ref="J4:K7" totalsRowShown="0" headerRowDxfId="61">
  <autoFilter ref="J4:K7"/>
  <tableColumns count="2">
    <tableColumn id="1" name="ITEM"/>
    <tableColumn id="2" name="AMOUNT(MK)" dataDxfId="60">
      <calculatedColumnFormula>C13</calculatedColumnFormula>
    </tableColumn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19" name="Table22811141720" displayName="Table22811141720" ref="B4:D9" totalsRowShown="0" headerRowDxfId="59">
  <autoFilter ref="B4:D9"/>
  <tableColumns count="3">
    <tableColumn id="1" name="DESCRIPTION" dataDxfId="58"/>
    <tableColumn id="2" name="AMOUNT(MK)" dataDxfId="57"/>
    <tableColumn id="3" name="DATE" dataDxfId="56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F4:H13" totalsRowShown="0">
  <autoFilter ref="F4:H13"/>
  <tableColumns count="3">
    <tableColumn id="1" name="ITEM"/>
    <tableColumn id="2" name="AMOUNT(MK)"/>
    <tableColumn id="3" name="DATE"/>
  </tableColumns>
  <tableStyleInfo name="TableStyleMedium5" showFirstColumn="0" showLastColumn="0" showRowStripes="1" showColumnStripes="0"/>
</table>
</file>

<file path=xl/tables/table20.xml><?xml version="1.0" encoding="utf-8"?>
<table xmlns="http://schemas.openxmlformats.org/spreadsheetml/2006/main" id="20" name="Table36912151821" displayName="Table36912151821" ref="F4:H20" totalsRowShown="0">
  <autoFilter ref="F4:H20"/>
  <sortState ref="F5:H14">
    <sortCondition ref="H5"/>
  </sortState>
  <tableColumns count="3">
    <tableColumn id="1" name="ITEM"/>
    <tableColumn id="2" name="AMOUNT(MK)"/>
    <tableColumn id="3" name="DATE"/>
  </tableColumns>
  <tableStyleInfo name="TableStyleMedium5" showFirstColumn="0" showLastColumn="0" showRowStripes="1" showColumnStripes="0"/>
</table>
</file>

<file path=xl/tables/table21.xml><?xml version="1.0" encoding="utf-8"?>
<table xmlns="http://schemas.openxmlformats.org/spreadsheetml/2006/main" id="21" name="Table471013161922" displayName="Table471013161922" ref="J4:K7" totalsRowShown="0" headerRowDxfId="55">
  <autoFilter ref="J4:K7"/>
  <tableColumns count="2">
    <tableColumn id="1" name="ITEM"/>
    <tableColumn id="2" name="AMOUNT(MK)" dataDxfId="54">
      <calculatedColumnFormula>C9</calculatedColumnFormula>
    </tableColumn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2" name="Table2281114172023" displayName="Table2281114172023" ref="B4:D7" totalsRowShown="0" headerRowDxfId="53">
  <autoFilter ref="B4:D7"/>
  <tableColumns count="3">
    <tableColumn id="1" name="DESCRIPTION" dataDxfId="52"/>
    <tableColumn id="2" name="AMOUNT(MK)" dataDxfId="51"/>
    <tableColumn id="3" name="DATE" dataDxfId="50"/>
  </tableColumns>
  <tableStyleInfo name="TableStyleMedium6" showFirstColumn="0" showLastColumn="0" showRowStripes="1" showColumnStripes="0"/>
</table>
</file>

<file path=xl/tables/table23.xml><?xml version="1.0" encoding="utf-8"?>
<table xmlns="http://schemas.openxmlformats.org/spreadsheetml/2006/main" id="23" name="Table3691215182124" displayName="Table3691215182124" ref="F4:H13" totalsRowShown="0">
  <autoFilter ref="F4:H13"/>
  <tableColumns count="3">
    <tableColumn id="1" name="ITEM"/>
    <tableColumn id="2" name="AMOUNT(MK)"/>
    <tableColumn id="3" name="DATE"/>
  </tableColumns>
  <tableStyleInfo name="TableStyleMedium5" showFirstColumn="0" showLastColumn="0" showRowStripes="1" showColumnStripes="0"/>
</table>
</file>

<file path=xl/tables/table24.xml><?xml version="1.0" encoding="utf-8"?>
<table xmlns="http://schemas.openxmlformats.org/spreadsheetml/2006/main" id="24" name="Table47101316192225" displayName="Table47101316192225" ref="J4:K7" totalsRowShown="0" headerRowDxfId="49">
  <autoFilter ref="J4:K7"/>
  <tableColumns count="2">
    <tableColumn id="1" name="ITEM"/>
    <tableColumn id="2" name="AMOUNT(MK)" dataDxfId="48">
      <calculatedColumnFormula>C7</calculatedColumnFormula>
    </tableColumn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26" name="Table369121518212427" displayName="Table369121518212427" ref="F4:H16" totalsRowShown="0">
  <autoFilter ref="F4:H16"/>
  <tableColumns count="3">
    <tableColumn id="1" name="ITEM"/>
    <tableColumn id="2" name="AMOUNT(MK)"/>
    <tableColumn id="3" name="DATE"/>
  </tableColumns>
  <tableStyleInfo name="TableStyleMedium5" showFirstColumn="0" showLastColumn="0" showRowStripes="1" showColumnStripes="0"/>
</table>
</file>

<file path=xl/tables/table26.xml><?xml version="1.0" encoding="utf-8"?>
<table xmlns="http://schemas.openxmlformats.org/spreadsheetml/2006/main" id="27" name="Table4710131619222528" displayName="Table4710131619222528" ref="J4:K7" totalsRowShown="0" headerRowDxfId="47">
  <autoFilter ref="J4:K7"/>
  <tableColumns count="2">
    <tableColumn id="1" name="ITEM"/>
    <tableColumn id="2" name="AMOUNT(MK)" dataDxfId="46">
      <calculatedColumnFormula>C8</calculatedColumnFormula>
    </tableColumn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25" name="Table228111417202326" displayName="Table228111417202326" ref="B4:D8" totalsRowShown="0" headerRowDxfId="45">
  <autoFilter ref="B4:D8"/>
  <tableColumns count="3">
    <tableColumn id="1" name="DESCRIPTION" dataDxfId="44"/>
    <tableColumn id="2" name="AMOUNT(MK)" dataDxfId="43"/>
    <tableColumn id="3" name="DATE" dataDxfId="42"/>
  </tableColumns>
  <tableStyleInfo name="TableStyleMedium6" showFirstColumn="0" showLastColumn="0" showRowStripes="1" showColumnStripes="0"/>
</table>
</file>

<file path=xl/tables/table28.xml><?xml version="1.0" encoding="utf-8"?>
<table xmlns="http://schemas.openxmlformats.org/spreadsheetml/2006/main" id="28" name="Table22811141720232629" displayName="Table22811141720232629" ref="B4:D9" totalsRowShown="0" headerRowDxfId="41">
  <autoFilter ref="B4:D9"/>
  <tableColumns count="3">
    <tableColumn id="1" name="DESCRIPTION" dataDxfId="40"/>
    <tableColumn id="2" name="AMOUNT(MK)" dataDxfId="39"/>
    <tableColumn id="3" name="DATE" dataDxfId="38"/>
  </tableColumns>
  <tableStyleInfo name="TableStyleMedium6" showFirstColumn="0" showLastColumn="0" showRowStripes="1" showColumnStripes="0"/>
</table>
</file>

<file path=xl/tables/table29.xml><?xml version="1.0" encoding="utf-8"?>
<table xmlns="http://schemas.openxmlformats.org/spreadsheetml/2006/main" id="29" name="Table36912151821242730" displayName="Table36912151821242730" ref="F4:H14" totalsRowShown="0">
  <autoFilter ref="F4:H14"/>
  <tableColumns count="3">
    <tableColumn id="1" name="ITEM"/>
    <tableColumn id="2" name="AMOUNT(MK)"/>
    <tableColumn id="3" name="DATE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J4:K7" totalsRowShown="0" headerRowDxfId="91">
  <autoFilter ref="J4:K7"/>
  <tableColumns count="2">
    <tableColumn id="1" name="ITEM"/>
    <tableColumn id="2" name="AMOUNT(MK)" dataDxfId="90">
      <calculatedColumnFormula>C13</calculatedColumnFormula>
    </tableColumn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id="30" name="Table471013161922252831" displayName="Table471013161922252831" ref="J4:K7" totalsRowShown="0" headerRowDxfId="37">
  <autoFilter ref="J4:K7"/>
  <tableColumns count="2">
    <tableColumn id="1" name="ITEM"/>
    <tableColumn id="2" name="AMOUNT(MK)" dataDxfId="36">
      <calculatedColumnFormula>C9</calculatedColumnFormula>
    </tableColumn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id="31" name="Table2281114172023262932" displayName="Table2281114172023262932" ref="B4:D8" totalsRowShown="0" headerRowDxfId="35">
  <autoFilter ref="B4:D8"/>
  <tableColumns count="3">
    <tableColumn id="1" name="DESCRIPTION" dataDxfId="34"/>
    <tableColumn id="2" name="AMOUNT(MK)" dataDxfId="33"/>
    <tableColumn id="3" name="DATE" dataDxfId="32"/>
  </tableColumns>
  <tableStyleInfo name="TableStyleMedium6" showFirstColumn="0" showLastColumn="0" showRowStripes="1" showColumnStripes="0"/>
</table>
</file>

<file path=xl/tables/table32.xml><?xml version="1.0" encoding="utf-8"?>
<table xmlns="http://schemas.openxmlformats.org/spreadsheetml/2006/main" id="32" name="Table3691215182124273033" displayName="Table3691215182124273033" ref="F4:H14" totalsRowShown="0">
  <autoFilter ref="F4:H14"/>
  <tableColumns count="3">
    <tableColumn id="1" name="ITEM"/>
    <tableColumn id="2" name="AMOUNT(MK)"/>
    <tableColumn id="3" name="DATE"/>
  </tableColumns>
  <tableStyleInfo name="TableStyleMedium5" showFirstColumn="0" showLastColumn="0" showRowStripes="1" showColumnStripes="0"/>
</table>
</file>

<file path=xl/tables/table33.xml><?xml version="1.0" encoding="utf-8"?>
<table xmlns="http://schemas.openxmlformats.org/spreadsheetml/2006/main" id="33" name="Table47101316192225283134" displayName="Table47101316192225283134" ref="J4:K7" totalsRowShown="0" headerRowDxfId="31">
  <autoFilter ref="J4:K7"/>
  <tableColumns count="2">
    <tableColumn id="1" name="ITEM"/>
    <tableColumn id="2" name="AMOUNT(MK)" dataDxfId="30">
      <calculatedColumnFormula>C8</calculatedColumnFormula>
    </tableColumn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id="34" name="Table228111417202326293235" displayName="Table228111417202326293235" ref="B4:D8" totalsRowShown="0" headerRowDxfId="29">
  <autoFilter ref="B4:D8"/>
  <tableColumns count="3">
    <tableColumn id="1" name="DESCRIPTION" dataDxfId="28"/>
    <tableColumn id="2" name="AMOUNT(MK)" dataDxfId="27"/>
    <tableColumn id="3" name="DATE" dataDxfId="26"/>
  </tableColumns>
  <tableStyleInfo name="TableStyleMedium6" showFirstColumn="0" showLastColumn="0" showRowStripes="1" showColumnStripes="0"/>
</table>
</file>

<file path=xl/tables/table35.xml><?xml version="1.0" encoding="utf-8"?>
<table xmlns="http://schemas.openxmlformats.org/spreadsheetml/2006/main" id="35" name="Table369121518212427303336" displayName="Table369121518212427303336" ref="F4:H14" totalsRowShown="0">
  <autoFilter ref="F4:H14"/>
  <tableColumns count="3">
    <tableColumn id="1" name="ITEM"/>
    <tableColumn id="2" name="AMOUNT(MK)"/>
    <tableColumn id="3" name="DATE"/>
  </tableColumns>
  <tableStyleInfo name="TableStyleMedium5" showFirstColumn="0" showLastColumn="0" showRowStripes="1" showColumnStripes="0"/>
</table>
</file>

<file path=xl/tables/table36.xml><?xml version="1.0" encoding="utf-8"?>
<table xmlns="http://schemas.openxmlformats.org/spreadsheetml/2006/main" id="36" name="Table4710131619222528313437" displayName="Table4710131619222528313437" ref="J4:K7" totalsRowShown="0" headerRowDxfId="25">
  <autoFilter ref="J4:K7"/>
  <tableColumns count="2">
    <tableColumn id="1" name="ITEM"/>
    <tableColumn id="2" name="AMOUNT(MK)" dataDxfId="24">
      <calculatedColumnFormula>C8</calculatedColumnFormula>
    </tableColumn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id="37" name="Table22811141720232629323538" displayName="Table22811141720232629323538" ref="B4:D8" totalsRowShown="0" headerRowDxfId="23">
  <autoFilter ref="B4:D8"/>
  <tableColumns count="3">
    <tableColumn id="1" name="DESCRIPTION" dataDxfId="22"/>
    <tableColumn id="2" name="AMOUNT(MK)" dataDxfId="21"/>
    <tableColumn id="3" name="DATE" dataDxfId="20"/>
  </tableColumns>
  <tableStyleInfo name="TableStyleMedium6" showFirstColumn="0" showLastColumn="0" showRowStripes="1" showColumnStripes="0"/>
</table>
</file>

<file path=xl/tables/table38.xml><?xml version="1.0" encoding="utf-8"?>
<table xmlns="http://schemas.openxmlformats.org/spreadsheetml/2006/main" id="38" name="Table36912151821242730333639" displayName="Table36912151821242730333639" ref="F4:H14" totalsRowShown="0">
  <autoFilter ref="F4:H14"/>
  <tableColumns count="3">
    <tableColumn id="1" name="ITEM"/>
    <tableColumn id="2" name="AMOUNT(MK)"/>
    <tableColumn id="3" name="DATE"/>
  </tableColumns>
  <tableStyleInfo name="TableStyleMedium5" showFirstColumn="0" showLastColumn="0" showRowStripes="1" showColumnStripes="0"/>
</table>
</file>

<file path=xl/tables/table39.xml><?xml version="1.0" encoding="utf-8"?>
<table xmlns="http://schemas.openxmlformats.org/spreadsheetml/2006/main" id="39" name="Table471013161922252831343740" displayName="Table471013161922252831343740" ref="J4:K7" totalsRowShown="0" headerRowDxfId="19">
  <autoFilter ref="J4:K7"/>
  <tableColumns count="2">
    <tableColumn id="1" name="ITEM"/>
    <tableColumn id="2" name="AMOUNT(MK)" dataDxfId="18">
      <calculatedColumnFormula>C8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" name="Table22" displayName="Table22" ref="B4:D13" totalsRowShown="0" headerRowDxfId="89">
  <autoFilter ref="B4:D13"/>
  <tableColumns count="3">
    <tableColumn id="1" name="DESCRIPTION" dataDxfId="88"/>
    <tableColumn id="2" name="AMOUNT(MK)" dataDxfId="87"/>
    <tableColumn id="3" name="DATE" dataDxfId="86"/>
  </tableColumns>
  <tableStyleInfo name="TableStyleMedium6" showFirstColumn="0" showLastColumn="0" showRowStripes="1" showColumnStripes="0"/>
</table>
</file>

<file path=xl/tables/table40.xml><?xml version="1.0" encoding="utf-8"?>
<table xmlns="http://schemas.openxmlformats.org/spreadsheetml/2006/main" id="40" name="Table2281114172023262932353841" displayName="Table2281114172023262932353841" ref="B4:D13" totalsRowShown="0" headerRowDxfId="17">
  <autoFilter ref="B4:D13"/>
  <tableColumns count="3">
    <tableColumn id="1" name="DESCRIPTION" dataDxfId="16"/>
    <tableColumn id="2" name="AMOUNT(MK)" dataDxfId="15"/>
    <tableColumn id="3" name="DATE" dataDxfId="14"/>
  </tableColumns>
  <tableStyleInfo name="TableStyleMedium6" showFirstColumn="0" showLastColumn="0" showRowStripes="1" showColumnStripes="0"/>
</table>
</file>

<file path=xl/tables/table41.xml><?xml version="1.0" encoding="utf-8"?>
<table xmlns="http://schemas.openxmlformats.org/spreadsheetml/2006/main" id="41" name="Table3691215182124273033363942" displayName="Table3691215182124273033363942" ref="F4:H15" totalsRowShown="0">
  <autoFilter ref="F4:H15"/>
  <tableColumns count="3">
    <tableColumn id="1" name="ITEM"/>
    <tableColumn id="2" name="AMOUNT(MK)"/>
    <tableColumn id="3" name="DATE"/>
  </tableColumns>
  <tableStyleInfo name="TableStyleMedium5" showFirstColumn="0" showLastColumn="0" showRowStripes="1" showColumnStripes="0"/>
</table>
</file>

<file path=xl/tables/table42.xml><?xml version="1.0" encoding="utf-8"?>
<table xmlns="http://schemas.openxmlformats.org/spreadsheetml/2006/main" id="42" name="Table47101316192225283134374043" displayName="Table47101316192225283134374043" ref="J4:K7" totalsRowShown="0" headerRowDxfId="13">
  <autoFilter ref="J4:K7"/>
  <tableColumns count="2">
    <tableColumn id="1" name="ITEM"/>
    <tableColumn id="2" name="AMOUNT(MK)" dataDxfId="12">
      <calculatedColumnFormula>C13</calculatedColumnFormula>
    </tableColumn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id="43" name="Table228111417202326293235384144" displayName="Table228111417202326293235384144" ref="B4:D13" totalsRowShown="0" headerRowDxfId="11">
  <autoFilter ref="B4:D13"/>
  <tableColumns count="3">
    <tableColumn id="1" name="DESCRIPTION" dataDxfId="10"/>
    <tableColumn id="2" name="AMOUNT(MK)" dataDxfId="9"/>
    <tableColumn id="3" name="DATE" dataDxfId="8"/>
  </tableColumns>
  <tableStyleInfo name="TableStyleMedium6" showFirstColumn="0" showLastColumn="0" showRowStripes="1" showColumnStripes="0"/>
</table>
</file>

<file path=xl/tables/table44.xml><?xml version="1.0" encoding="utf-8"?>
<table xmlns="http://schemas.openxmlformats.org/spreadsheetml/2006/main" id="44" name="Table369121518212427303336394245" displayName="Table369121518212427303336394245" ref="F4:H13" totalsRowShown="0">
  <autoFilter ref="F4:H13"/>
  <tableColumns count="3">
    <tableColumn id="1" name="ITEM"/>
    <tableColumn id="2" name="AMOUNT(MK)"/>
    <tableColumn id="3" name="DATE"/>
  </tableColumns>
  <tableStyleInfo name="TableStyleMedium5" showFirstColumn="0" showLastColumn="0" showRowStripes="1" showColumnStripes="0"/>
</table>
</file>

<file path=xl/tables/table45.xml><?xml version="1.0" encoding="utf-8"?>
<table xmlns="http://schemas.openxmlformats.org/spreadsheetml/2006/main" id="45" name="Table4710131619222528313437404346" displayName="Table4710131619222528313437404346" ref="J4:K7" totalsRowShown="0" headerRowDxfId="7">
  <autoFilter ref="J4:K7"/>
  <tableColumns count="2">
    <tableColumn id="1" name="ITEM"/>
    <tableColumn id="2" name="AMOUNT(MK)" dataDxfId="6">
      <calculatedColumnFormula>C13</calculatedColumnFormula>
    </tableColumn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id="46" name="Table22811141720232629323538414447" displayName="Table22811141720232629323538414447" ref="B4:D13" totalsRowShown="0" headerRowDxfId="5">
  <autoFilter ref="B4:D13"/>
  <tableColumns count="3">
    <tableColumn id="1" name="DESCRIPTION" dataDxfId="4"/>
    <tableColumn id="2" name="AMOUNT(MK)" dataDxfId="3"/>
    <tableColumn id="3" name="DATE" dataDxfId="2"/>
  </tableColumns>
  <tableStyleInfo name="TableStyleMedium6" showFirstColumn="0" showLastColumn="0" showRowStripes="1" showColumnStripes="0"/>
</table>
</file>

<file path=xl/tables/table47.xml><?xml version="1.0" encoding="utf-8"?>
<table xmlns="http://schemas.openxmlformats.org/spreadsheetml/2006/main" id="47" name="Table36912151821242730333639424548" displayName="Table36912151821242730333639424548" ref="F4:H13" totalsRowShown="0">
  <autoFilter ref="F4:H13"/>
  <tableColumns count="3">
    <tableColumn id="1" name="ITEM"/>
    <tableColumn id="2" name="AMOUNT(MK)"/>
    <tableColumn id="3" name="DATE"/>
  </tableColumns>
  <tableStyleInfo name="TableStyleMedium5" showFirstColumn="0" showLastColumn="0" showRowStripes="1" showColumnStripes="0"/>
</table>
</file>

<file path=xl/tables/table48.xml><?xml version="1.0" encoding="utf-8"?>
<table xmlns="http://schemas.openxmlformats.org/spreadsheetml/2006/main" id="48" name="Table471013161922252831343740434649" displayName="Table471013161922252831343740434649" ref="J4:K7" totalsRowShown="0" headerRowDxfId="1">
  <autoFilter ref="J4:K7"/>
  <tableColumns count="2">
    <tableColumn id="1" name="ITEM"/>
    <tableColumn id="2" name="AMOUNT(MK)" dataDxfId="0">
      <calculatedColumnFormula>C13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36" displayName="Table36" ref="F4:H13" totalsRowShown="0">
  <autoFilter ref="F4:H13"/>
  <tableColumns count="3">
    <tableColumn id="1" name="ITEM"/>
    <tableColumn id="2" name="AMOUNT(MK)"/>
    <tableColumn id="3" name="DATE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id="6" name="Table47" displayName="Table47" ref="J4:K7" totalsRowShown="0" headerRowDxfId="85">
  <autoFilter ref="J4:K7"/>
  <tableColumns count="2">
    <tableColumn id="1" name="ITEM"/>
    <tableColumn id="2" name="AMOUNT(MK)" dataDxfId="84">
      <calculatedColumnFormula>C13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228" displayName="Table228" ref="B4:D13" totalsRowShown="0" headerRowDxfId="83">
  <autoFilter ref="B4:D13"/>
  <tableColumns count="3">
    <tableColumn id="1" name="DESCRIPTION" dataDxfId="82"/>
    <tableColumn id="2" name="AMOUNT(MK)" dataDxfId="81"/>
    <tableColumn id="3" name="DATE" dataDxfId="80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8" name="Table369" displayName="Table369" ref="F4:H13" totalsRowShown="0">
  <autoFilter ref="F4:H13"/>
  <tableColumns count="3">
    <tableColumn id="1" name="ITEM"/>
    <tableColumn id="2" name="AMOUNT(MK)"/>
    <tableColumn id="3" name="DATE"/>
  </tableColumns>
  <tableStyleInfo name="TableStyleMedium5" showFirstColumn="0" showLastColumn="0" showRowStripes="1" showColumnStripes="0"/>
</table>
</file>

<file path=xl/tables/table9.xml><?xml version="1.0" encoding="utf-8"?>
<table xmlns="http://schemas.openxmlformats.org/spreadsheetml/2006/main" id="9" name="Table4710" displayName="Table4710" ref="J4:K7" totalsRowShown="0" headerRowDxfId="79">
  <autoFilter ref="J4:K7"/>
  <tableColumns count="2">
    <tableColumn id="1" name="ITEM"/>
    <tableColumn id="2" name="AMOUNT(MK)" dataDxfId="78">
      <calculatedColumnFormula>C13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table" Target="../tables/table30.xml"/><Relationship Id="rId4" Type="http://schemas.openxmlformats.org/officeDocument/2006/relationships/table" Target="../tables/table2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table" Target="../tables/table36.xml"/><Relationship Id="rId4" Type="http://schemas.openxmlformats.org/officeDocument/2006/relationships/table" Target="../tables/table35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7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table" Target="../tables/table39.xml"/><Relationship Id="rId4" Type="http://schemas.openxmlformats.org/officeDocument/2006/relationships/table" Target="../tables/table3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table" Target="../tables/table42.xml"/><Relationship Id="rId4" Type="http://schemas.openxmlformats.org/officeDocument/2006/relationships/table" Target="../tables/table4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3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table" Target="../tables/table45.xml"/><Relationship Id="rId4" Type="http://schemas.openxmlformats.org/officeDocument/2006/relationships/table" Target="../tables/table4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table" Target="../tables/table48.xml"/><Relationship Id="rId4" Type="http://schemas.openxmlformats.org/officeDocument/2006/relationships/table" Target="../tables/table4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18.xml"/><Relationship Id="rId4" Type="http://schemas.openxmlformats.org/officeDocument/2006/relationships/table" Target="../tables/table1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21.xml"/><Relationship Id="rId4" Type="http://schemas.openxmlformats.org/officeDocument/2006/relationships/table" Target="../tables/table2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table" Target="../tables/table27.xml"/><Relationship Id="rId4" Type="http://schemas.openxmlformats.org/officeDocument/2006/relationships/table" Target="../tables/table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L19"/>
  <sheetViews>
    <sheetView showGridLines="0" workbookViewId="0">
      <pane ySplit="1" topLeftCell="A2" activePane="bottomLeft" state="frozen"/>
      <selection pane="bottomLeft" activeCell="C5" sqref="C5"/>
    </sheetView>
  </sheetViews>
  <sheetFormatPr defaultRowHeight="15.75" x14ac:dyDescent="0.25"/>
  <cols>
    <col min="1" max="1" width="7.21875" customWidth="1"/>
    <col min="2" max="2" width="15" customWidth="1"/>
    <col min="3" max="3" width="14.44140625" customWidth="1"/>
    <col min="4" max="4" width="9.77734375" bestFit="1" customWidth="1"/>
    <col min="5" max="5" width="3.6640625" customWidth="1"/>
    <col min="6" max="6" width="15.6640625" customWidth="1"/>
    <col min="7" max="7" width="14.21875" customWidth="1"/>
    <col min="8" max="8" width="9.77734375" customWidth="1"/>
    <col min="9" max="9" width="4.44140625" customWidth="1"/>
    <col min="10" max="10" width="12.88671875" customWidth="1"/>
    <col min="11" max="11" width="14.109375" customWidth="1"/>
  </cols>
  <sheetData>
    <row r="1" spans="1:12" ht="108.75" customHeight="1" x14ac:dyDescent="0.4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</row>
    <row r="2" spans="1:12" ht="25.5" x14ac:dyDescent="0.35">
      <c r="B2" s="37" t="s">
        <v>36</v>
      </c>
      <c r="C2" s="37"/>
      <c r="D2" s="37"/>
      <c r="E2" s="37"/>
      <c r="F2" s="37"/>
      <c r="G2" s="37"/>
      <c r="H2" s="37"/>
      <c r="I2" s="37"/>
      <c r="J2" s="37"/>
      <c r="K2" s="37"/>
    </row>
    <row r="3" spans="1:12" ht="30" customHeight="1" x14ac:dyDescent="0.25">
      <c r="B3" s="35" t="s">
        <v>147</v>
      </c>
      <c r="C3" s="35"/>
      <c r="D3" s="2"/>
      <c r="E3" s="7"/>
      <c r="F3" s="35" t="s">
        <v>10</v>
      </c>
      <c r="G3" s="35"/>
      <c r="H3" s="35"/>
      <c r="I3" s="7"/>
      <c r="J3" s="35" t="s">
        <v>148</v>
      </c>
      <c r="K3" s="35"/>
    </row>
    <row r="4" spans="1:12" x14ac:dyDescent="0.25">
      <c r="B4" s="2" t="s">
        <v>39</v>
      </c>
      <c r="C4" s="2" t="s">
        <v>8</v>
      </c>
      <c r="D4" s="2" t="s">
        <v>1</v>
      </c>
      <c r="E4" s="9"/>
      <c r="F4" s="2" t="s">
        <v>3</v>
      </c>
      <c r="G4" s="2" t="s">
        <v>8</v>
      </c>
      <c r="H4" s="2" t="s">
        <v>1</v>
      </c>
      <c r="I4" s="9"/>
      <c r="J4" s="3" t="s">
        <v>3</v>
      </c>
      <c r="K4" s="2" t="s">
        <v>8</v>
      </c>
    </row>
    <row r="5" spans="1:12" ht="63" x14ac:dyDescent="0.25">
      <c r="B5" s="2" t="s">
        <v>2</v>
      </c>
      <c r="C5" s="14">
        <v>81257.279999999999</v>
      </c>
      <c r="D5" s="15">
        <v>42895</v>
      </c>
      <c r="E5" s="9"/>
      <c r="F5" s="5" t="s">
        <v>47</v>
      </c>
      <c r="G5" s="4">
        <v>180000</v>
      </c>
      <c r="H5" s="2" t="s">
        <v>9</v>
      </c>
      <c r="I5" s="9"/>
      <c r="J5" s="2" t="s">
        <v>5</v>
      </c>
      <c r="K5" s="12">
        <f t="shared" ref="K5" si="0">C13</f>
        <v>405704.85</v>
      </c>
    </row>
    <row r="6" spans="1:12" x14ac:dyDescent="0.25">
      <c r="B6" s="2" t="s">
        <v>2</v>
      </c>
      <c r="C6" s="12">
        <v>130000</v>
      </c>
      <c r="D6" s="16">
        <v>43078</v>
      </c>
      <c r="E6" s="9"/>
      <c r="F6" s="5"/>
      <c r="G6" s="2"/>
      <c r="H6" s="2"/>
      <c r="I6" s="9"/>
      <c r="J6" s="2" t="s">
        <v>6</v>
      </c>
      <c r="K6" s="12">
        <f>G13</f>
        <v>180000</v>
      </c>
    </row>
    <row r="7" spans="1:12" x14ac:dyDescent="0.25">
      <c r="B7" s="2" t="s">
        <v>2</v>
      </c>
      <c r="C7" s="12">
        <v>194447.57</v>
      </c>
      <c r="D7" s="2" t="s">
        <v>9</v>
      </c>
      <c r="E7" s="9"/>
      <c r="F7" s="2"/>
      <c r="G7" s="2"/>
      <c r="H7" s="2"/>
      <c r="I7" s="9"/>
      <c r="J7" s="11" t="s">
        <v>4</v>
      </c>
      <c r="K7" s="13">
        <f>C13-G13</f>
        <v>225704.84999999998</v>
      </c>
    </row>
    <row r="8" spans="1:12" x14ac:dyDescent="0.25">
      <c r="B8" s="2" t="s">
        <v>2</v>
      </c>
      <c r="C8" s="2"/>
      <c r="D8" s="2"/>
      <c r="E8" s="9"/>
      <c r="F8" s="2"/>
      <c r="G8" s="2"/>
      <c r="H8" s="2"/>
      <c r="I8" s="10"/>
      <c r="J8" s="6"/>
      <c r="K8" s="26"/>
      <c r="L8" s="6"/>
    </row>
    <row r="9" spans="1:12" x14ac:dyDescent="0.25">
      <c r="B9" s="2" t="s">
        <v>2</v>
      </c>
      <c r="C9" s="2"/>
      <c r="D9" s="2"/>
      <c r="E9" s="9"/>
      <c r="F9" s="2"/>
      <c r="G9" s="2"/>
      <c r="H9" s="2"/>
      <c r="I9" s="10"/>
      <c r="J9" s="34" t="s">
        <v>13</v>
      </c>
      <c r="K9" s="34"/>
    </row>
    <row r="10" spans="1:12" x14ac:dyDescent="0.25">
      <c r="B10" s="2" t="s">
        <v>2</v>
      </c>
      <c r="C10" s="2"/>
      <c r="D10" s="2"/>
      <c r="E10" s="9"/>
      <c r="F10" s="2"/>
      <c r="G10" s="2"/>
      <c r="H10" s="2"/>
      <c r="I10" s="10"/>
      <c r="J10" s="3" t="s">
        <v>14</v>
      </c>
      <c r="K10" s="3" t="s">
        <v>8</v>
      </c>
    </row>
    <row r="11" spans="1:12" x14ac:dyDescent="0.25">
      <c r="B11" s="2" t="s">
        <v>2</v>
      </c>
      <c r="C11" s="2"/>
      <c r="D11" s="2"/>
      <c r="E11" s="9"/>
      <c r="F11" s="2"/>
      <c r="G11" s="2"/>
      <c r="H11" s="2"/>
      <c r="I11" s="10"/>
      <c r="J11" s="2" t="s">
        <v>15</v>
      </c>
      <c r="K11" s="2">
        <v>0</v>
      </c>
    </row>
    <row r="12" spans="1:12" x14ac:dyDescent="0.25">
      <c r="B12" s="2" t="s">
        <v>2</v>
      </c>
      <c r="C12" s="2"/>
      <c r="D12" s="2"/>
      <c r="E12" s="9"/>
      <c r="F12" s="2"/>
      <c r="G12" s="2"/>
      <c r="H12" s="2"/>
      <c r="I12" s="10"/>
      <c r="J12" s="2" t="s">
        <v>16</v>
      </c>
      <c r="K12" s="4">
        <v>35000</v>
      </c>
    </row>
    <row r="13" spans="1:12" x14ac:dyDescent="0.25">
      <c r="B13" s="3" t="s">
        <v>12</v>
      </c>
      <c r="C13" s="12">
        <f>SUM(C5:C12)</f>
        <v>405704.85</v>
      </c>
      <c r="D13" s="2"/>
      <c r="E13" s="9"/>
      <c r="F13" s="3" t="s">
        <v>11</v>
      </c>
      <c r="G13" s="4">
        <f>SUM(G5:G12)</f>
        <v>180000</v>
      </c>
      <c r="H13" s="2"/>
      <c r="I13" s="9"/>
      <c r="J13" s="3" t="s">
        <v>17</v>
      </c>
      <c r="K13" s="2">
        <f>SUM(K11:K12)</f>
        <v>35000</v>
      </c>
    </row>
    <row r="14" spans="1:12" x14ac:dyDescent="0.25">
      <c r="E14" s="6"/>
      <c r="I14" s="6"/>
    </row>
    <row r="15" spans="1:12" x14ac:dyDescent="0.25">
      <c r="B15" s="27" t="s">
        <v>80</v>
      </c>
      <c r="C15" s="26"/>
      <c r="D15" s="26"/>
      <c r="F15" s="27" t="s">
        <v>81</v>
      </c>
      <c r="G15" s="26"/>
      <c r="H15" s="26"/>
      <c r="J15" s="27" t="s">
        <v>82</v>
      </c>
      <c r="K15" s="26"/>
    </row>
    <row r="17" spans="2:11" x14ac:dyDescent="0.25">
      <c r="B17" s="27" t="s">
        <v>83</v>
      </c>
      <c r="C17" s="26"/>
      <c r="D17" s="26"/>
      <c r="F17" s="27" t="s">
        <v>81</v>
      </c>
      <c r="G17" s="26"/>
      <c r="H17" s="26"/>
      <c r="J17" s="27" t="s">
        <v>82</v>
      </c>
      <c r="K17" s="26"/>
    </row>
    <row r="19" spans="2:11" x14ac:dyDescent="0.25">
      <c r="B19" s="27" t="s">
        <v>86</v>
      </c>
      <c r="C19" s="26"/>
      <c r="D19" s="26"/>
      <c r="F19" s="27" t="s">
        <v>81</v>
      </c>
      <c r="G19" s="26"/>
      <c r="H19" s="26"/>
      <c r="J19" s="27" t="s">
        <v>82</v>
      </c>
      <c r="K19" s="26"/>
    </row>
  </sheetData>
  <mergeCells count="6">
    <mergeCell ref="J9:K9"/>
    <mergeCell ref="J3:K3"/>
    <mergeCell ref="F3:H3"/>
    <mergeCell ref="B1:K1"/>
    <mergeCell ref="B2:K2"/>
    <mergeCell ref="B3:C3"/>
  </mergeCells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4"/>
  <sheetViews>
    <sheetView showGridLines="0" topLeftCell="B1" workbookViewId="0">
      <pane ySplit="1" topLeftCell="A2" activePane="bottomLeft" state="frozen"/>
      <selection pane="bottomLeft" activeCell="C6" sqref="C6"/>
    </sheetView>
  </sheetViews>
  <sheetFormatPr defaultRowHeight="15.75" x14ac:dyDescent="0.25"/>
  <cols>
    <col min="1" max="1" width="7.21875" customWidth="1"/>
    <col min="2" max="2" width="15" customWidth="1"/>
    <col min="3" max="3" width="14.44140625" customWidth="1"/>
    <col min="4" max="4" width="9.77734375" bestFit="1" customWidth="1"/>
    <col min="5" max="5" width="3.6640625" customWidth="1"/>
    <col min="6" max="6" width="15.6640625" customWidth="1"/>
    <col min="7" max="7" width="14.21875" customWidth="1"/>
    <col min="8" max="8" width="11.109375" customWidth="1"/>
    <col min="9" max="9" width="4.44140625" customWidth="1"/>
    <col min="10" max="10" width="12.88671875" customWidth="1"/>
    <col min="11" max="11" width="14.109375" customWidth="1"/>
  </cols>
  <sheetData>
    <row r="1" spans="1:11" ht="108.75" customHeight="1" x14ac:dyDescent="0.4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</row>
    <row r="2" spans="1:11" ht="25.5" x14ac:dyDescent="0.35">
      <c r="B2" s="37" t="s">
        <v>25</v>
      </c>
      <c r="C2" s="37"/>
      <c r="D2" s="37"/>
      <c r="E2" s="37"/>
      <c r="F2" s="37"/>
      <c r="G2" s="37"/>
      <c r="H2" s="37"/>
      <c r="I2" s="37"/>
      <c r="J2" s="37"/>
      <c r="K2" s="37"/>
    </row>
    <row r="3" spans="1:11" ht="30" customHeight="1" x14ac:dyDescent="0.25">
      <c r="B3" s="35" t="s">
        <v>147</v>
      </c>
      <c r="C3" s="35"/>
      <c r="D3" s="2"/>
      <c r="E3" s="7"/>
      <c r="F3" s="35" t="s">
        <v>10</v>
      </c>
      <c r="G3" s="35"/>
      <c r="H3" s="35"/>
      <c r="I3" s="7"/>
      <c r="J3" s="35" t="s">
        <v>148</v>
      </c>
      <c r="K3" s="35"/>
    </row>
    <row r="4" spans="1:11" x14ac:dyDescent="0.25">
      <c r="B4" s="2" t="s">
        <v>39</v>
      </c>
      <c r="C4" s="2" t="s">
        <v>8</v>
      </c>
      <c r="D4" s="2" t="s">
        <v>1</v>
      </c>
      <c r="E4" s="9"/>
      <c r="F4" s="2" t="s">
        <v>3</v>
      </c>
      <c r="G4" s="2" t="s">
        <v>8</v>
      </c>
      <c r="H4" s="2" t="s">
        <v>1</v>
      </c>
      <c r="I4" s="9"/>
      <c r="J4" s="3" t="s">
        <v>3</v>
      </c>
      <c r="K4" s="2" t="s">
        <v>8</v>
      </c>
    </row>
    <row r="5" spans="1:11" x14ac:dyDescent="0.25">
      <c r="B5" s="2" t="s">
        <v>2</v>
      </c>
      <c r="C5" s="12">
        <v>198658.87</v>
      </c>
      <c r="D5" s="17">
        <v>43137</v>
      </c>
      <c r="E5" s="9"/>
      <c r="F5" s="2" t="s">
        <v>7</v>
      </c>
      <c r="G5" s="4">
        <v>0</v>
      </c>
      <c r="H5" s="2"/>
      <c r="I5" s="9"/>
      <c r="J5" s="2" t="s">
        <v>5</v>
      </c>
      <c r="K5" s="12">
        <f t="shared" ref="K5" si="0">C9</f>
        <v>368208.87</v>
      </c>
    </row>
    <row r="6" spans="1:11" x14ac:dyDescent="0.25">
      <c r="B6" s="2" t="s">
        <v>2</v>
      </c>
      <c r="C6" s="12">
        <v>120000</v>
      </c>
      <c r="D6" s="17">
        <v>43410</v>
      </c>
      <c r="E6" s="9"/>
      <c r="F6" s="5" t="s">
        <v>79</v>
      </c>
      <c r="G6" s="12">
        <v>20000</v>
      </c>
      <c r="H6" s="2" t="s">
        <v>107</v>
      </c>
      <c r="I6" s="9"/>
      <c r="J6" s="2" t="s">
        <v>6</v>
      </c>
      <c r="K6" s="12">
        <f>G14</f>
        <v>347658.87</v>
      </c>
    </row>
    <row r="7" spans="1:11" ht="31.5" x14ac:dyDescent="0.25">
      <c r="B7" s="5" t="s">
        <v>102</v>
      </c>
      <c r="C7" s="12">
        <v>10000</v>
      </c>
      <c r="D7" s="2" t="s">
        <v>103</v>
      </c>
      <c r="E7" s="9"/>
      <c r="F7" s="5" t="s">
        <v>98</v>
      </c>
      <c r="G7" s="12">
        <v>50000</v>
      </c>
      <c r="H7" s="17">
        <v>43137</v>
      </c>
      <c r="I7" s="9"/>
      <c r="J7" s="11" t="s">
        <v>4</v>
      </c>
      <c r="K7" s="13">
        <f>C9-G14</f>
        <v>20550</v>
      </c>
    </row>
    <row r="8" spans="1:11" ht="31.5" x14ac:dyDescent="0.25">
      <c r="B8" s="2" t="s">
        <v>2</v>
      </c>
      <c r="C8" s="12">
        <v>39550</v>
      </c>
      <c r="D8" s="2" t="s">
        <v>105</v>
      </c>
      <c r="E8" s="9"/>
      <c r="F8" s="5" t="s">
        <v>99</v>
      </c>
      <c r="G8" s="12">
        <v>28658.87</v>
      </c>
      <c r="H8" s="17">
        <v>43137</v>
      </c>
      <c r="I8" s="10"/>
      <c r="J8" s="6"/>
      <c r="K8" s="6"/>
    </row>
    <row r="9" spans="1:11" ht="31.5" x14ac:dyDescent="0.25">
      <c r="B9" s="3" t="s">
        <v>12</v>
      </c>
      <c r="C9" s="12">
        <f>SUM(C5:C8)</f>
        <v>368208.87</v>
      </c>
      <c r="D9" s="2"/>
      <c r="E9" s="9"/>
      <c r="F9" s="5" t="s">
        <v>97</v>
      </c>
      <c r="G9" s="12">
        <v>100000</v>
      </c>
      <c r="H9" s="17">
        <v>43137</v>
      </c>
      <c r="I9" s="10"/>
      <c r="J9" s="34" t="s">
        <v>13</v>
      </c>
      <c r="K9" s="34"/>
    </row>
    <row r="10" spans="1:11" ht="31.5" x14ac:dyDescent="0.25">
      <c r="E10" s="20"/>
      <c r="F10" s="5" t="s">
        <v>99</v>
      </c>
      <c r="G10" s="12">
        <v>85000</v>
      </c>
      <c r="H10" s="17">
        <v>43440</v>
      </c>
      <c r="I10" s="10"/>
      <c r="J10" s="3" t="s">
        <v>14</v>
      </c>
      <c r="K10" s="3" t="s">
        <v>8</v>
      </c>
    </row>
    <row r="11" spans="1:11" ht="31.5" x14ac:dyDescent="0.25">
      <c r="E11" s="20"/>
      <c r="F11" s="5" t="s">
        <v>100</v>
      </c>
      <c r="G11" s="4">
        <v>35000</v>
      </c>
      <c r="H11" s="2" t="s">
        <v>101</v>
      </c>
      <c r="I11" s="10"/>
      <c r="J11" s="2" t="s">
        <v>15</v>
      </c>
      <c r="K11" s="2">
        <v>0</v>
      </c>
    </row>
    <row r="12" spans="1:11" x14ac:dyDescent="0.25">
      <c r="E12" s="20"/>
      <c r="F12" s="5" t="s">
        <v>79</v>
      </c>
      <c r="G12" s="4">
        <v>10000</v>
      </c>
      <c r="H12" s="2" t="s">
        <v>104</v>
      </c>
      <c r="I12" s="10"/>
      <c r="J12" s="2" t="s">
        <v>16</v>
      </c>
      <c r="K12" s="2">
        <v>0</v>
      </c>
    </row>
    <row r="13" spans="1:11" x14ac:dyDescent="0.25">
      <c r="E13" s="20"/>
      <c r="F13" s="2" t="s">
        <v>106</v>
      </c>
      <c r="G13" s="12">
        <v>19000</v>
      </c>
      <c r="H13" s="2" t="s">
        <v>105</v>
      </c>
      <c r="I13" s="10"/>
      <c r="J13" s="3" t="s">
        <v>17</v>
      </c>
      <c r="K13" s="2">
        <f>SUM(K11:K12)</f>
        <v>0</v>
      </c>
    </row>
    <row r="14" spans="1:11" x14ac:dyDescent="0.25">
      <c r="E14" s="20"/>
      <c r="F14" s="3" t="s">
        <v>11</v>
      </c>
      <c r="G14" s="4">
        <f>SUM(G5:G13)</f>
        <v>347658.87</v>
      </c>
      <c r="H14" s="2"/>
      <c r="I14" s="6"/>
    </row>
  </sheetData>
  <mergeCells count="6">
    <mergeCell ref="J9:K9"/>
    <mergeCell ref="B1:K1"/>
    <mergeCell ref="B2:K2"/>
    <mergeCell ref="B3:C3"/>
    <mergeCell ref="F3:H3"/>
    <mergeCell ref="J3:K3"/>
  </mergeCells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6"/>
  <sheetViews>
    <sheetView showGridLines="0" topLeftCell="B1" workbookViewId="0">
      <pane ySplit="1" topLeftCell="A2" activePane="bottomLeft" state="frozen"/>
      <selection pane="bottomLeft" activeCell="H5" sqref="H5"/>
    </sheetView>
  </sheetViews>
  <sheetFormatPr defaultRowHeight="15.75" x14ac:dyDescent="0.25"/>
  <cols>
    <col min="1" max="1" width="7.21875" customWidth="1"/>
    <col min="2" max="2" width="17.44140625" customWidth="1"/>
    <col min="3" max="3" width="14.44140625" customWidth="1"/>
    <col min="4" max="4" width="10.33203125" customWidth="1"/>
    <col min="5" max="5" width="3.33203125" customWidth="1"/>
    <col min="6" max="6" width="15.6640625" customWidth="1"/>
    <col min="7" max="7" width="14.21875" customWidth="1"/>
    <col min="8" max="8" width="11.109375" customWidth="1"/>
    <col min="9" max="9" width="3.5546875" customWidth="1"/>
    <col min="10" max="10" width="12.88671875" customWidth="1"/>
    <col min="11" max="11" width="14.109375" customWidth="1"/>
  </cols>
  <sheetData>
    <row r="1" spans="1:11" ht="108.75" customHeight="1" x14ac:dyDescent="0.4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</row>
    <row r="2" spans="1:11" ht="25.5" x14ac:dyDescent="0.35">
      <c r="B2" s="37" t="s">
        <v>26</v>
      </c>
      <c r="C2" s="37"/>
      <c r="D2" s="37"/>
      <c r="E2" s="37"/>
      <c r="F2" s="37"/>
      <c r="G2" s="37"/>
      <c r="H2" s="37"/>
      <c r="I2" s="37"/>
      <c r="J2" s="37"/>
      <c r="K2" s="37"/>
    </row>
    <row r="3" spans="1:11" ht="30" customHeight="1" x14ac:dyDescent="0.25">
      <c r="B3" s="35" t="s">
        <v>147</v>
      </c>
      <c r="C3" s="35"/>
      <c r="D3" s="2"/>
      <c r="E3" s="7"/>
      <c r="F3" s="35" t="s">
        <v>10</v>
      </c>
      <c r="G3" s="35"/>
      <c r="H3" s="35"/>
      <c r="I3" s="7"/>
      <c r="J3" s="35" t="s">
        <v>148</v>
      </c>
      <c r="K3" s="35"/>
    </row>
    <row r="4" spans="1:11" x14ac:dyDescent="0.25">
      <c r="B4" s="2" t="s">
        <v>39</v>
      </c>
      <c r="C4" s="2" t="s">
        <v>8</v>
      </c>
      <c r="D4" s="2" t="s">
        <v>1</v>
      </c>
      <c r="E4" s="9"/>
      <c r="F4" s="2" t="s">
        <v>3</v>
      </c>
      <c r="G4" s="2" t="s">
        <v>8</v>
      </c>
      <c r="H4" s="2" t="s">
        <v>1</v>
      </c>
      <c r="I4" s="9"/>
      <c r="J4" s="3" t="s">
        <v>3</v>
      </c>
      <c r="K4" s="2" t="s">
        <v>8</v>
      </c>
    </row>
    <row r="5" spans="1:11" ht="31.5" x14ac:dyDescent="0.25">
      <c r="B5" s="5" t="s">
        <v>108</v>
      </c>
      <c r="C5" s="12">
        <v>20550</v>
      </c>
      <c r="D5" s="17">
        <v>43227</v>
      </c>
      <c r="E5" s="9"/>
      <c r="F5" s="2" t="s">
        <v>7</v>
      </c>
      <c r="G5" s="4">
        <v>0</v>
      </c>
      <c r="H5" s="2"/>
      <c r="I5" s="9"/>
      <c r="J5" s="2" t="s">
        <v>5</v>
      </c>
      <c r="K5" s="12">
        <f t="shared" ref="K5" si="0">C8</f>
        <v>352150</v>
      </c>
    </row>
    <row r="6" spans="1:11" x14ac:dyDescent="0.25">
      <c r="B6" s="2" t="s">
        <v>112</v>
      </c>
      <c r="C6" s="12">
        <v>300000</v>
      </c>
      <c r="D6" s="17">
        <v>43227</v>
      </c>
      <c r="E6" s="9"/>
      <c r="F6" s="5" t="s">
        <v>79</v>
      </c>
      <c r="G6" s="12">
        <v>20550</v>
      </c>
      <c r="H6" s="2" t="s">
        <v>109</v>
      </c>
      <c r="I6" s="9"/>
      <c r="J6" s="2" t="s">
        <v>6</v>
      </c>
      <c r="K6" s="12">
        <f>G14</f>
        <v>352150</v>
      </c>
    </row>
    <row r="7" spans="1:11" ht="31.5" x14ac:dyDescent="0.25">
      <c r="B7" s="2" t="s">
        <v>112</v>
      </c>
      <c r="C7" s="12">
        <v>31600</v>
      </c>
      <c r="D7" s="16" t="s">
        <v>115</v>
      </c>
      <c r="E7" s="9"/>
      <c r="F7" s="5" t="s">
        <v>114</v>
      </c>
      <c r="G7" s="12">
        <v>100000</v>
      </c>
      <c r="H7" s="17">
        <v>43227</v>
      </c>
      <c r="I7" s="9"/>
      <c r="J7" s="11" t="s">
        <v>4</v>
      </c>
      <c r="K7" s="13">
        <f>C8-G14</f>
        <v>0</v>
      </c>
    </row>
    <row r="8" spans="1:11" ht="31.5" x14ac:dyDescent="0.25">
      <c r="B8" s="3" t="s">
        <v>12</v>
      </c>
      <c r="C8" s="12">
        <f>SUM(C5:C7)</f>
        <v>352150</v>
      </c>
      <c r="D8" s="2"/>
      <c r="E8" s="20"/>
      <c r="F8" s="5" t="s">
        <v>113</v>
      </c>
      <c r="G8" s="12">
        <v>60000</v>
      </c>
      <c r="H8" s="17">
        <v>43227</v>
      </c>
      <c r="I8" s="10"/>
      <c r="J8" s="6"/>
      <c r="K8" s="6"/>
    </row>
    <row r="9" spans="1:11" ht="31.5" x14ac:dyDescent="0.25">
      <c r="D9" s="22"/>
      <c r="E9" s="20"/>
      <c r="F9" s="5" t="s">
        <v>110</v>
      </c>
      <c r="G9" s="12">
        <v>20000</v>
      </c>
      <c r="H9" s="17">
        <v>43227</v>
      </c>
      <c r="I9" s="10"/>
      <c r="J9" s="34" t="s">
        <v>13</v>
      </c>
      <c r="K9" s="34"/>
    </row>
    <row r="10" spans="1:11" ht="31.5" x14ac:dyDescent="0.25">
      <c r="E10" s="20"/>
      <c r="F10" s="5" t="s">
        <v>111</v>
      </c>
      <c r="G10" s="12">
        <v>120000</v>
      </c>
      <c r="H10" s="17">
        <v>43227</v>
      </c>
      <c r="I10" s="10"/>
      <c r="J10" s="3" t="s">
        <v>14</v>
      </c>
      <c r="K10" s="3" t="s">
        <v>8</v>
      </c>
    </row>
    <row r="11" spans="1:11" ht="47.25" x14ac:dyDescent="0.25">
      <c r="E11" s="20"/>
      <c r="F11" s="5" t="s">
        <v>116</v>
      </c>
      <c r="G11" s="12">
        <v>19000</v>
      </c>
      <c r="H11" s="17" t="s">
        <v>115</v>
      </c>
      <c r="I11" s="10"/>
      <c r="J11" s="2" t="s">
        <v>16</v>
      </c>
      <c r="K11" s="2">
        <v>0</v>
      </c>
    </row>
    <row r="12" spans="1:11" ht="47.25" x14ac:dyDescent="0.25">
      <c r="E12" s="6"/>
      <c r="F12" s="5" t="s">
        <v>117</v>
      </c>
      <c r="G12" s="33">
        <v>10000</v>
      </c>
      <c r="H12" s="17" t="s">
        <v>115</v>
      </c>
      <c r="I12" s="20"/>
      <c r="J12" s="3" t="s">
        <v>17</v>
      </c>
      <c r="K12" s="2">
        <f>SUM(K11:K11)</f>
        <v>0</v>
      </c>
    </row>
    <row r="13" spans="1:11" x14ac:dyDescent="0.25">
      <c r="E13" s="6"/>
      <c r="F13" s="5" t="s">
        <v>79</v>
      </c>
      <c r="G13" s="12">
        <v>2600</v>
      </c>
      <c r="H13" s="17" t="s">
        <v>115</v>
      </c>
      <c r="I13" s="6"/>
    </row>
    <row r="14" spans="1:11" x14ac:dyDescent="0.25">
      <c r="E14" s="6"/>
      <c r="F14" s="3" t="s">
        <v>11</v>
      </c>
      <c r="G14" s="4">
        <f>SUM(G5:G13)</f>
        <v>352150</v>
      </c>
      <c r="H14" s="2"/>
      <c r="I14" s="6"/>
    </row>
    <row r="15" spans="1:11" x14ac:dyDescent="0.25">
      <c r="F15" s="22"/>
    </row>
    <row r="16" spans="1:11" x14ac:dyDescent="0.25">
      <c r="F16" s="6"/>
    </row>
  </sheetData>
  <mergeCells count="6">
    <mergeCell ref="J9:K9"/>
    <mergeCell ref="B1:K1"/>
    <mergeCell ref="B2:K2"/>
    <mergeCell ref="B3:C3"/>
    <mergeCell ref="F3:H3"/>
    <mergeCell ref="J3:K3"/>
  </mergeCells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14"/>
  <sheetViews>
    <sheetView showGridLines="0" topLeftCell="B1" workbookViewId="0">
      <pane ySplit="1" topLeftCell="A3" activePane="bottomLeft" state="frozen"/>
      <selection pane="bottomLeft" activeCell="H6" sqref="H6"/>
    </sheetView>
  </sheetViews>
  <sheetFormatPr defaultRowHeight="15.75" x14ac:dyDescent="0.25"/>
  <cols>
    <col min="1" max="1" width="7.21875" customWidth="1"/>
    <col min="2" max="2" width="17.33203125" customWidth="1"/>
    <col min="3" max="3" width="14.44140625" customWidth="1"/>
    <col min="4" max="4" width="9.21875" customWidth="1"/>
    <col min="5" max="5" width="3.6640625" customWidth="1"/>
    <col min="6" max="6" width="15.6640625" customWidth="1"/>
    <col min="7" max="7" width="14.21875" customWidth="1"/>
    <col min="8" max="8" width="11.88671875" customWidth="1"/>
    <col min="9" max="9" width="4.44140625" customWidth="1"/>
    <col min="10" max="10" width="12.88671875" customWidth="1"/>
    <col min="11" max="11" width="14.109375" customWidth="1"/>
  </cols>
  <sheetData>
    <row r="1" spans="1:11" ht="108.75" customHeight="1" x14ac:dyDescent="0.4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</row>
    <row r="2" spans="1:11" ht="25.5" x14ac:dyDescent="0.35">
      <c r="B2" s="37" t="s">
        <v>27</v>
      </c>
      <c r="C2" s="37"/>
      <c r="D2" s="37"/>
      <c r="E2" s="37"/>
      <c r="F2" s="37"/>
      <c r="G2" s="37"/>
      <c r="H2" s="37"/>
      <c r="I2" s="37"/>
      <c r="J2" s="37"/>
      <c r="K2" s="37"/>
    </row>
    <row r="3" spans="1:11" ht="30" customHeight="1" x14ac:dyDescent="0.25">
      <c r="B3" s="35" t="s">
        <v>147</v>
      </c>
      <c r="C3" s="35"/>
      <c r="D3" s="2"/>
      <c r="E3" s="7"/>
      <c r="F3" s="35" t="s">
        <v>10</v>
      </c>
      <c r="G3" s="35"/>
      <c r="H3" s="35"/>
      <c r="I3" s="7"/>
      <c r="J3" s="35" t="s">
        <v>148</v>
      </c>
      <c r="K3" s="35"/>
    </row>
    <row r="4" spans="1:11" x14ac:dyDescent="0.25">
      <c r="B4" s="2" t="s">
        <v>39</v>
      </c>
      <c r="C4" s="2" t="s">
        <v>8</v>
      </c>
      <c r="D4" s="2" t="s">
        <v>1</v>
      </c>
      <c r="E4" s="9"/>
      <c r="F4" s="2" t="s">
        <v>3</v>
      </c>
      <c r="G4" s="2" t="s">
        <v>8</v>
      </c>
      <c r="H4" s="2" t="s">
        <v>1</v>
      </c>
      <c r="I4" s="9"/>
      <c r="J4" s="3" t="s">
        <v>3</v>
      </c>
      <c r="K4" s="2" t="s">
        <v>8</v>
      </c>
    </row>
    <row r="5" spans="1:11" x14ac:dyDescent="0.25">
      <c r="B5" s="2" t="s">
        <v>112</v>
      </c>
      <c r="C5" s="14">
        <v>200000</v>
      </c>
      <c r="D5" s="17">
        <v>43198</v>
      </c>
      <c r="E5" s="9"/>
      <c r="F5" s="2" t="s">
        <v>7</v>
      </c>
      <c r="G5" s="4">
        <v>0</v>
      </c>
      <c r="H5" s="2"/>
      <c r="I5" s="9"/>
      <c r="J5" s="2" t="s">
        <v>5</v>
      </c>
      <c r="K5" s="12">
        <f t="shared" ref="K5" si="0">C8</f>
        <v>262498</v>
      </c>
    </row>
    <row r="6" spans="1:11" ht="31.5" x14ac:dyDescent="0.25">
      <c r="B6" s="2" t="s">
        <v>112</v>
      </c>
      <c r="C6" s="12">
        <v>62498</v>
      </c>
      <c r="D6" s="2" t="s">
        <v>118</v>
      </c>
      <c r="E6" s="9"/>
      <c r="F6" s="5" t="s">
        <v>123</v>
      </c>
      <c r="G6" s="4">
        <v>100000</v>
      </c>
      <c r="H6" s="17">
        <v>43198</v>
      </c>
      <c r="I6" s="9"/>
      <c r="J6" s="2" t="s">
        <v>6</v>
      </c>
      <c r="K6" s="12">
        <f>G14</f>
        <v>262000</v>
      </c>
    </row>
    <row r="7" spans="1:11" x14ac:dyDescent="0.25">
      <c r="B7" s="2" t="s">
        <v>112</v>
      </c>
      <c r="C7" s="2"/>
      <c r="D7" s="2"/>
      <c r="E7" s="9"/>
      <c r="F7" s="2" t="s">
        <v>124</v>
      </c>
      <c r="G7" s="4">
        <v>60000</v>
      </c>
      <c r="H7" s="17">
        <v>43228</v>
      </c>
      <c r="I7" s="9"/>
      <c r="J7" s="11" t="s">
        <v>4</v>
      </c>
      <c r="K7" s="13">
        <f>C8-G14</f>
        <v>498</v>
      </c>
    </row>
    <row r="8" spans="1:11" ht="31.5" x14ac:dyDescent="0.25">
      <c r="B8" s="3" t="s">
        <v>12</v>
      </c>
      <c r="C8" s="12">
        <f>SUM(C5:C7)</f>
        <v>262498</v>
      </c>
      <c r="D8" s="2"/>
      <c r="E8" s="9"/>
      <c r="F8" s="5" t="s">
        <v>125</v>
      </c>
      <c r="G8" s="4">
        <v>20000</v>
      </c>
      <c r="H8" s="17">
        <v>43259</v>
      </c>
      <c r="I8" s="10"/>
      <c r="J8" s="6"/>
      <c r="K8" s="6"/>
    </row>
    <row r="9" spans="1:11" x14ac:dyDescent="0.25">
      <c r="E9" s="20"/>
      <c r="F9" s="2" t="s">
        <v>79</v>
      </c>
      <c r="G9" s="4">
        <v>20000</v>
      </c>
      <c r="H9" s="2" t="s">
        <v>127</v>
      </c>
      <c r="I9" s="10"/>
      <c r="J9" s="34" t="s">
        <v>13</v>
      </c>
      <c r="K9" s="34"/>
    </row>
    <row r="10" spans="1:11" x14ac:dyDescent="0.25">
      <c r="D10" s="6"/>
      <c r="E10" s="20"/>
      <c r="F10" s="5" t="s">
        <v>119</v>
      </c>
      <c r="G10" s="12">
        <v>20000</v>
      </c>
      <c r="H10" s="2" t="s">
        <v>122</v>
      </c>
      <c r="I10" s="10"/>
      <c r="J10" s="3" t="s">
        <v>14</v>
      </c>
      <c r="K10" s="3" t="s">
        <v>8</v>
      </c>
    </row>
    <row r="11" spans="1:11" ht="31.5" x14ac:dyDescent="0.25">
      <c r="E11" s="20"/>
      <c r="F11" s="5" t="s">
        <v>120</v>
      </c>
      <c r="G11" s="12">
        <v>10000</v>
      </c>
      <c r="H11" s="2" t="s">
        <v>122</v>
      </c>
      <c r="I11" s="10"/>
      <c r="J11" s="2" t="s">
        <v>15</v>
      </c>
      <c r="K11" s="2">
        <v>0</v>
      </c>
    </row>
    <row r="12" spans="1:11" ht="31.5" x14ac:dyDescent="0.25">
      <c r="D12" s="6"/>
      <c r="E12" s="20"/>
      <c r="F12" s="5" t="s">
        <v>121</v>
      </c>
      <c r="G12" s="12">
        <v>10000</v>
      </c>
      <c r="H12" s="2" t="s">
        <v>122</v>
      </c>
      <c r="I12" s="10"/>
      <c r="J12" s="2" t="s">
        <v>16</v>
      </c>
      <c r="K12" s="2">
        <v>0</v>
      </c>
    </row>
    <row r="13" spans="1:11" x14ac:dyDescent="0.25">
      <c r="E13" s="20"/>
      <c r="F13" s="2" t="s">
        <v>79</v>
      </c>
      <c r="G13" s="12">
        <v>22000</v>
      </c>
      <c r="H13" s="2" t="s">
        <v>126</v>
      </c>
      <c r="I13" s="10"/>
      <c r="J13" s="3" t="s">
        <v>17</v>
      </c>
      <c r="K13" s="2">
        <f>SUM(K11:K12)</f>
        <v>0</v>
      </c>
    </row>
    <row r="14" spans="1:11" x14ac:dyDescent="0.25">
      <c r="E14" s="20"/>
      <c r="F14" s="3" t="s">
        <v>11</v>
      </c>
      <c r="G14" s="4">
        <f>SUM(G5:G13)</f>
        <v>262000</v>
      </c>
      <c r="H14" s="2"/>
      <c r="I14" s="6"/>
    </row>
  </sheetData>
  <mergeCells count="6">
    <mergeCell ref="J9:K9"/>
    <mergeCell ref="B1:K1"/>
    <mergeCell ref="B2:K2"/>
    <mergeCell ref="B3:C3"/>
    <mergeCell ref="F3:H3"/>
    <mergeCell ref="J3:K3"/>
  </mergeCells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K14"/>
  <sheetViews>
    <sheetView showGridLines="0" topLeftCell="B1" workbookViewId="0">
      <pane ySplit="1" topLeftCell="A2" activePane="bottomLeft" state="frozen"/>
      <selection pane="bottomLeft" activeCell="C6" sqref="C6"/>
    </sheetView>
  </sheetViews>
  <sheetFormatPr defaultRowHeight="15.75" x14ac:dyDescent="0.25"/>
  <cols>
    <col min="1" max="1" width="7.21875" customWidth="1"/>
    <col min="2" max="2" width="15" customWidth="1"/>
    <col min="3" max="3" width="14.44140625" customWidth="1"/>
    <col min="4" max="4" width="9.21875" customWidth="1"/>
    <col min="5" max="5" width="3.6640625" customWidth="1"/>
    <col min="6" max="6" width="15.6640625" customWidth="1"/>
    <col min="7" max="7" width="14.21875" customWidth="1"/>
    <col min="8" max="8" width="11.77734375" customWidth="1"/>
    <col min="9" max="9" width="4.44140625" customWidth="1"/>
    <col min="10" max="10" width="12.88671875" customWidth="1"/>
    <col min="11" max="11" width="14.109375" customWidth="1"/>
  </cols>
  <sheetData>
    <row r="1" spans="1:11" ht="108.75" customHeight="1" x14ac:dyDescent="0.4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</row>
    <row r="2" spans="1:11" ht="25.5" x14ac:dyDescent="0.35">
      <c r="B2" s="37" t="s">
        <v>28</v>
      </c>
      <c r="C2" s="37"/>
      <c r="D2" s="37"/>
      <c r="E2" s="37"/>
      <c r="F2" s="37"/>
      <c r="G2" s="37"/>
      <c r="H2" s="37"/>
      <c r="I2" s="37"/>
      <c r="J2" s="37"/>
      <c r="K2" s="37"/>
    </row>
    <row r="3" spans="1:11" ht="30" customHeight="1" x14ac:dyDescent="0.25">
      <c r="B3" s="35" t="s">
        <v>147</v>
      </c>
      <c r="C3" s="35"/>
      <c r="D3" s="2"/>
      <c r="E3" s="7"/>
      <c r="F3" s="35" t="s">
        <v>10</v>
      </c>
      <c r="G3" s="35"/>
      <c r="H3" s="35"/>
      <c r="I3" s="7"/>
      <c r="J3" s="35" t="s">
        <v>148</v>
      </c>
      <c r="K3" s="35"/>
    </row>
    <row r="4" spans="1:11" x14ac:dyDescent="0.25">
      <c r="B4" s="2" t="s">
        <v>39</v>
      </c>
      <c r="C4" s="2" t="s">
        <v>8</v>
      </c>
      <c r="D4" s="2" t="s">
        <v>1</v>
      </c>
      <c r="E4" s="9"/>
      <c r="F4" s="2" t="s">
        <v>3</v>
      </c>
      <c r="G4" s="2" t="s">
        <v>8</v>
      </c>
      <c r="H4" s="2" t="s">
        <v>1</v>
      </c>
      <c r="I4" s="9"/>
      <c r="J4" s="3" t="s">
        <v>3</v>
      </c>
      <c r="K4" s="2" t="s">
        <v>8</v>
      </c>
    </row>
    <row r="5" spans="1:11" x14ac:dyDescent="0.25">
      <c r="B5" s="2" t="s">
        <v>2</v>
      </c>
      <c r="C5" s="12">
        <v>160000</v>
      </c>
      <c r="D5" s="17">
        <v>43168</v>
      </c>
      <c r="E5" s="9"/>
      <c r="F5" s="2" t="s">
        <v>7</v>
      </c>
      <c r="G5" s="4">
        <v>120000</v>
      </c>
      <c r="H5" s="2" t="s">
        <v>131</v>
      </c>
      <c r="I5" s="9"/>
      <c r="J5" s="2" t="s">
        <v>5</v>
      </c>
      <c r="K5" s="12">
        <f t="shared" ref="K5" si="0">C8</f>
        <v>742000</v>
      </c>
    </row>
    <row r="6" spans="1:11" ht="47.25" x14ac:dyDescent="0.25">
      <c r="B6" s="2" t="s">
        <v>2</v>
      </c>
      <c r="C6" s="12">
        <v>135000</v>
      </c>
      <c r="D6" s="2" t="s">
        <v>131</v>
      </c>
      <c r="E6" s="9"/>
      <c r="F6" s="5" t="s">
        <v>128</v>
      </c>
      <c r="G6" s="12">
        <v>100000</v>
      </c>
      <c r="H6" s="17">
        <v>43168</v>
      </c>
      <c r="I6" s="9"/>
      <c r="J6" s="2" t="s">
        <v>6</v>
      </c>
      <c r="K6" s="12">
        <f>G14</f>
        <v>742000</v>
      </c>
    </row>
    <row r="7" spans="1:11" ht="47.25" x14ac:dyDescent="0.25">
      <c r="B7" s="2" t="s">
        <v>2</v>
      </c>
      <c r="C7" s="12">
        <v>447000</v>
      </c>
      <c r="D7" s="2" t="s">
        <v>133</v>
      </c>
      <c r="E7" s="9"/>
      <c r="F7" s="5" t="s">
        <v>129</v>
      </c>
      <c r="G7" s="12">
        <v>50000</v>
      </c>
      <c r="H7" s="17">
        <v>43168</v>
      </c>
      <c r="I7" s="9"/>
      <c r="J7" s="11" t="s">
        <v>4</v>
      </c>
      <c r="K7" s="13">
        <f>C8-G14</f>
        <v>0</v>
      </c>
    </row>
    <row r="8" spans="1:11" x14ac:dyDescent="0.25">
      <c r="B8" s="3" t="s">
        <v>12</v>
      </c>
      <c r="C8" s="12">
        <f>SUM(C5:C7)</f>
        <v>742000</v>
      </c>
      <c r="D8" s="2"/>
      <c r="E8" s="9"/>
      <c r="F8" s="2" t="s">
        <v>79</v>
      </c>
      <c r="G8" s="12">
        <v>10000</v>
      </c>
      <c r="H8" s="2" t="s">
        <v>130</v>
      </c>
      <c r="I8" s="10"/>
      <c r="J8" s="6"/>
      <c r="K8" s="6"/>
    </row>
    <row r="9" spans="1:11" x14ac:dyDescent="0.25">
      <c r="E9" s="20"/>
      <c r="F9" s="2" t="s">
        <v>79</v>
      </c>
      <c r="G9" s="12">
        <v>15000</v>
      </c>
      <c r="H9" s="2" t="s">
        <v>132</v>
      </c>
      <c r="I9" s="10"/>
      <c r="J9" s="34" t="s">
        <v>13</v>
      </c>
      <c r="K9" s="34"/>
    </row>
    <row r="10" spans="1:11" ht="31.5" x14ac:dyDescent="0.25">
      <c r="E10" s="20"/>
      <c r="F10" s="5" t="s">
        <v>134</v>
      </c>
      <c r="G10" s="12">
        <v>430000</v>
      </c>
      <c r="H10" s="2" t="s">
        <v>133</v>
      </c>
      <c r="I10" s="10"/>
      <c r="J10" s="3" t="s">
        <v>14</v>
      </c>
      <c r="K10" s="3" t="s">
        <v>8</v>
      </c>
    </row>
    <row r="11" spans="1:11" ht="47.25" x14ac:dyDescent="0.25">
      <c r="E11" s="20"/>
      <c r="F11" s="5" t="s">
        <v>135</v>
      </c>
      <c r="G11" s="12">
        <v>15000</v>
      </c>
      <c r="H11" s="2" t="s">
        <v>133</v>
      </c>
      <c r="I11" s="10"/>
      <c r="J11" s="2" t="s">
        <v>15</v>
      </c>
      <c r="K11" s="2">
        <v>0</v>
      </c>
    </row>
    <row r="12" spans="1:11" ht="47.25" x14ac:dyDescent="0.25">
      <c r="E12" s="20"/>
      <c r="F12" s="5" t="s">
        <v>137</v>
      </c>
      <c r="G12" s="12">
        <v>1000</v>
      </c>
      <c r="H12" s="2" t="s">
        <v>133</v>
      </c>
      <c r="I12" s="10"/>
      <c r="J12" s="2" t="s">
        <v>16</v>
      </c>
      <c r="K12" s="2">
        <v>0</v>
      </c>
    </row>
    <row r="13" spans="1:11" ht="31.5" x14ac:dyDescent="0.25">
      <c r="D13" s="6"/>
      <c r="E13" s="20"/>
      <c r="F13" s="5" t="s">
        <v>136</v>
      </c>
      <c r="G13" s="12">
        <v>1000</v>
      </c>
      <c r="H13" s="2" t="s">
        <v>133</v>
      </c>
      <c r="I13" s="10"/>
      <c r="J13" s="3" t="s">
        <v>17</v>
      </c>
      <c r="K13" s="2">
        <f>SUM(K11:K12)</f>
        <v>0</v>
      </c>
    </row>
    <row r="14" spans="1:11" x14ac:dyDescent="0.25">
      <c r="E14" s="20"/>
      <c r="F14" s="3" t="s">
        <v>11</v>
      </c>
      <c r="G14" s="4">
        <f>SUM(G5:G13)</f>
        <v>742000</v>
      </c>
      <c r="H14" s="2"/>
      <c r="I14" s="6"/>
    </row>
  </sheetData>
  <mergeCells count="6">
    <mergeCell ref="J9:K9"/>
    <mergeCell ref="B1:K1"/>
    <mergeCell ref="B2:K2"/>
    <mergeCell ref="B3:C3"/>
    <mergeCell ref="F3:H3"/>
    <mergeCell ref="J3:K3"/>
  </mergeCells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5"/>
  <sheetViews>
    <sheetView tabSelected="1" topLeftCell="B1" workbookViewId="0">
      <pane ySplit="1" topLeftCell="A9" activePane="bottomLeft" state="frozen"/>
      <selection pane="bottomLeft" activeCell="G11" sqref="G11"/>
    </sheetView>
  </sheetViews>
  <sheetFormatPr defaultRowHeight="15.75" x14ac:dyDescent="0.25"/>
  <cols>
    <col min="1" max="1" width="7.21875" customWidth="1"/>
    <col min="2" max="2" width="15" customWidth="1"/>
    <col min="3" max="3" width="14.44140625" customWidth="1"/>
    <col min="4" max="4" width="10.5546875" customWidth="1"/>
    <col min="5" max="5" width="3.6640625" customWidth="1"/>
    <col min="6" max="6" width="15.6640625" customWidth="1"/>
    <col min="7" max="7" width="14.21875" customWidth="1"/>
    <col min="8" max="8" width="10.6640625" customWidth="1"/>
    <col min="9" max="9" width="4.44140625" customWidth="1"/>
    <col min="10" max="10" width="12.88671875" customWidth="1"/>
    <col min="11" max="11" width="14.109375" customWidth="1"/>
  </cols>
  <sheetData>
    <row r="1" spans="1:11" ht="108.75" customHeight="1" x14ac:dyDescent="0.4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</row>
    <row r="2" spans="1:11" ht="25.5" x14ac:dyDescent="0.35">
      <c r="B2" s="37" t="s">
        <v>29</v>
      </c>
      <c r="C2" s="37"/>
      <c r="D2" s="37"/>
      <c r="E2" s="37"/>
      <c r="F2" s="37"/>
      <c r="G2" s="37"/>
      <c r="H2" s="37"/>
      <c r="I2" s="37"/>
      <c r="J2" s="37"/>
      <c r="K2" s="37"/>
    </row>
    <row r="3" spans="1:11" ht="30" customHeight="1" x14ac:dyDescent="0.25">
      <c r="B3" s="35" t="s">
        <v>147</v>
      </c>
      <c r="C3" s="35"/>
      <c r="D3" s="2"/>
      <c r="E3" s="7"/>
      <c r="F3" s="35" t="s">
        <v>10</v>
      </c>
      <c r="G3" s="35"/>
      <c r="H3" s="35"/>
      <c r="I3" s="7"/>
      <c r="J3" s="35" t="s">
        <v>148</v>
      </c>
      <c r="K3" s="35"/>
    </row>
    <row r="4" spans="1:11" x14ac:dyDescent="0.25">
      <c r="B4" s="2" t="s">
        <v>39</v>
      </c>
      <c r="C4" s="2" t="s">
        <v>8</v>
      </c>
      <c r="D4" s="2" t="s">
        <v>1</v>
      </c>
      <c r="E4" s="9"/>
      <c r="F4" s="2" t="s">
        <v>3</v>
      </c>
      <c r="G4" s="2" t="s">
        <v>8</v>
      </c>
      <c r="H4" s="2" t="s">
        <v>1</v>
      </c>
      <c r="I4" s="9"/>
      <c r="J4" s="3" t="s">
        <v>3</v>
      </c>
      <c r="K4" s="2" t="s">
        <v>8</v>
      </c>
    </row>
    <row r="5" spans="1:11" ht="31.5" x14ac:dyDescent="0.25">
      <c r="B5" s="5" t="s">
        <v>102</v>
      </c>
      <c r="C5" s="12">
        <v>160000</v>
      </c>
      <c r="D5" s="17">
        <v>43200</v>
      </c>
      <c r="E5" s="9"/>
      <c r="F5" s="2" t="s">
        <v>7</v>
      </c>
      <c r="G5" s="4">
        <v>0</v>
      </c>
      <c r="H5" s="2"/>
      <c r="I5" s="9"/>
      <c r="J5" s="2" t="s">
        <v>5</v>
      </c>
      <c r="K5" s="12">
        <f t="shared" ref="K5" si="0">C13</f>
        <v>260000</v>
      </c>
    </row>
    <row r="6" spans="1:11" ht="47.25" x14ac:dyDescent="0.25">
      <c r="B6" s="2" t="s">
        <v>2</v>
      </c>
      <c r="C6" s="12">
        <v>100000</v>
      </c>
      <c r="D6" s="2" t="s">
        <v>140</v>
      </c>
      <c r="E6" s="9"/>
      <c r="F6" s="5" t="s">
        <v>138</v>
      </c>
      <c r="G6" s="12">
        <v>100000</v>
      </c>
      <c r="H6" s="17">
        <v>43200</v>
      </c>
      <c r="I6" s="9"/>
      <c r="J6" s="2" t="s">
        <v>6</v>
      </c>
      <c r="K6" s="12">
        <f>G15</f>
        <v>251300</v>
      </c>
    </row>
    <row r="7" spans="1:11" ht="47.25" x14ac:dyDescent="0.25">
      <c r="B7" s="2" t="s">
        <v>2</v>
      </c>
      <c r="C7" s="2"/>
      <c r="D7" s="2"/>
      <c r="E7" s="9"/>
      <c r="F7" s="5" t="s">
        <v>139</v>
      </c>
      <c r="G7" s="12">
        <v>60000</v>
      </c>
      <c r="H7" s="17">
        <v>43200</v>
      </c>
      <c r="I7" s="9"/>
      <c r="J7" s="11" t="s">
        <v>4</v>
      </c>
      <c r="K7" s="13">
        <f>C13-G15</f>
        <v>8700</v>
      </c>
    </row>
    <row r="8" spans="1:11" ht="47.25" x14ac:dyDescent="0.25">
      <c r="B8" s="2" t="s">
        <v>2</v>
      </c>
      <c r="C8" s="2"/>
      <c r="D8" s="2"/>
      <c r="E8" s="9"/>
      <c r="F8" s="5" t="s">
        <v>141</v>
      </c>
      <c r="G8" s="12">
        <v>24000</v>
      </c>
      <c r="H8" s="17" t="s">
        <v>140</v>
      </c>
      <c r="I8" s="10"/>
      <c r="J8" s="6"/>
      <c r="K8" s="6"/>
    </row>
    <row r="9" spans="1:11" ht="94.5" x14ac:dyDescent="0.25">
      <c r="B9" s="2" t="s">
        <v>2</v>
      </c>
      <c r="C9" s="2"/>
      <c r="D9" s="2"/>
      <c r="E9" s="9"/>
      <c r="F9" s="5" t="s">
        <v>142</v>
      </c>
      <c r="G9" s="12">
        <v>20000</v>
      </c>
      <c r="H9" s="17" t="s">
        <v>140</v>
      </c>
      <c r="I9" s="10"/>
      <c r="J9" s="34" t="s">
        <v>13</v>
      </c>
      <c r="K9" s="34"/>
    </row>
    <row r="10" spans="1:11" x14ac:dyDescent="0.25">
      <c r="B10" s="2" t="s">
        <v>2</v>
      </c>
      <c r="C10" s="2"/>
      <c r="D10" s="2"/>
      <c r="E10" s="9"/>
      <c r="F10" s="2" t="s">
        <v>143</v>
      </c>
      <c r="G10" s="12">
        <v>30000</v>
      </c>
      <c r="H10" s="17" t="s">
        <v>140</v>
      </c>
      <c r="I10" s="10"/>
      <c r="J10" s="3" t="s">
        <v>14</v>
      </c>
      <c r="K10" s="3" t="s">
        <v>8</v>
      </c>
    </row>
    <row r="11" spans="1:11" ht="47.25" x14ac:dyDescent="0.25">
      <c r="B11" s="2" t="s">
        <v>2</v>
      </c>
      <c r="C11" s="2"/>
      <c r="D11" s="2"/>
      <c r="E11" s="9"/>
      <c r="F11" s="5" t="s">
        <v>144</v>
      </c>
      <c r="G11" s="2">
        <v>500</v>
      </c>
      <c r="H11" s="17" t="s">
        <v>140</v>
      </c>
      <c r="I11" s="10"/>
      <c r="J11" s="2" t="s">
        <v>15</v>
      </c>
      <c r="K11" s="2">
        <v>0</v>
      </c>
    </row>
    <row r="12" spans="1:11" ht="47.25" x14ac:dyDescent="0.25">
      <c r="B12" s="2" t="s">
        <v>2</v>
      </c>
      <c r="C12" s="2"/>
      <c r="D12" s="2"/>
      <c r="E12" s="9"/>
      <c r="F12" s="5" t="s">
        <v>146</v>
      </c>
      <c r="G12" s="12">
        <v>11000</v>
      </c>
      <c r="H12" s="17" t="s">
        <v>140</v>
      </c>
      <c r="I12" s="10"/>
      <c r="J12" s="2" t="s">
        <v>16</v>
      </c>
      <c r="K12" s="2">
        <v>0</v>
      </c>
    </row>
    <row r="13" spans="1:11" x14ac:dyDescent="0.25">
      <c r="B13" s="3" t="s">
        <v>12</v>
      </c>
      <c r="C13" s="12">
        <f>SUM(C5:C12)</f>
        <v>260000</v>
      </c>
      <c r="D13" s="2"/>
      <c r="E13" s="8"/>
      <c r="F13" s="2" t="s">
        <v>145</v>
      </c>
      <c r="G13" s="12">
        <v>5500</v>
      </c>
      <c r="H13" s="17" t="s">
        <v>140</v>
      </c>
      <c r="I13" s="10"/>
      <c r="J13" s="3" t="s">
        <v>17</v>
      </c>
      <c r="K13" s="2">
        <f>SUM(K11:K12)</f>
        <v>0</v>
      </c>
    </row>
    <row r="14" spans="1:11" x14ac:dyDescent="0.25">
      <c r="F14" s="2" t="s">
        <v>150</v>
      </c>
      <c r="G14" s="12">
        <v>300</v>
      </c>
      <c r="H14" s="17" t="s">
        <v>151</v>
      </c>
      <c r="I14" s="6"/>
    </row>
    <row r="15" spans="1:11" x14ac:dyDescent="0.25">
      <c r="F15" s="3" t="s">
        <v>11</v>
      </c>
      <c r="G15" s="4">
        <f>SUM(G5:G14)</f>
        <v>251300</v>
      </c>
      <c r="H15" s="2"/>
    </row>
  </sheetData>
  <mergeCells count="6">
    <mergeCell ref="J9:K9"/>
    <mergeCell ref="B1:K1"/>
    <mergeCell ref="B2:K2"/>
    <mergeCell ref="B3:C3"/>
    <mergeCell ref="F3:H3"/>
    <mergeCell ref="J3:K3"/>
  </mergeCells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14"/>
  <sheetViews>
    <sheetView topLeftCell="B1" workbookViewId="0">
      <pane ySplit="1" topLeftCell="A2" activePane="bottomLeft" state="frozen"/>
      <selection pane="bottomLeft" activeCell="D5" sqref="D5"/>
    </sheetView>
  </sheetViews>
  <sheetFormatPr defaultRowHeight="15.75" x14ac:dyDescent="0.25"/>
  <cols>
    <col min="1" max="1" width="7.21875" customWidth="1"/>
    <col min="2" max="2" width="15" customWidth="1"/>
    <col min="3" max="3" width="14.44140625" customWidth="1"/>
    <col min="5" max="5" width="3.6640625" customWidth="1"/>
    <col min="6" max="6" width="15.6640625" customWidth="1"/>
    <col min="7" max="7" width="14.21875" customWidth="1"/>
    <col min="8" max="8" width="9.77734375" customWidth="1"/>
    <col min="9" max="9" width="4.44140625" customWidth="1"/>
    <col min="10" max="10" width="12.88671875" customWidth="1"/>
    <col min="11" max="11" width="14.109375" customWidth="1"/>
  </cols>
  <sheetData>
    <row r="1" spans="1:11" ht="108.75" customHeight="1" x14ac:dyDescent="0.4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</row>
    <row r="2" spans="1:11" ht="25.5" x14ac:dyDescent="0.35">
      <c r="B2" s="37" t="s">
        <v>30</v>
      </c>
      <c r="C2" s="37"/>
      <c r="D2" s="37"/>
      <c r="E2" s="37"/>
      <c r="F2" s="37"/>
      <c r="G2" s="37"/>
      <c r="H2" s="37"/>
      <c r="I2" s="37"/>
      <c r="J2" s="37"/>
      <c r="K2" s="37"/>
    </row>
    <row r="3" spans="1:11" ht="30" customHeight="1" x14ac:dyDescent="0.25">
      <c r="B3" s="35" t="s">
        <v>147</v>
      </c>
      <c r="C3" s="35"/>
      <c r="D3" s="2"/>
      <c r="E3" s="7"/>
      <c r="F3" s="35" t="s">
        <v>10</v>
      </c>
      <c r="G3" s="35"/>
      <c r="H3" s="35"/>
      <c r="I3" s="7"/>
      <c r="J3" s="35" t="s">
        <v>148</v>
      </c>
      <c r="K3" s="35"/>
    </row>
    <row r="4" spans="1:11" x14ac:dyDescent="0.25">
      <c r="B4" s="2" t="s">
        <v>39</v>
      </c>
      <c r="C4" s="2" t="s">
        <v>8</v>
      </c>
      <c r="D4" s="2" t="s">
        <v>1</v>
      </c>
      <c r="E4" s="9"/>
      <c r="F4" s="2" t="s">
        <v>3</v>
      </c>
      <c r="G4" s="2" t="s">
        <v>8</v>
      </c>
      <c r="H4" s="2" t="s">
        <v>1</v>
      </c>
      <c r="I4" s="9"/>
      <c r="J4" s="3" t="s">
        <v>3</v>
      </c>
      <c r="K4" s="2" t="s">
        <v>8</v>
      </c>
    </row>
    <row r="5" spans="1:11" x14ac:dyDescent="0.25">
      <c r="B5" s="2" t="s">
        <v>2</v>
      </c>
      <c r="C5" s="12">
        <v>0</v>
      </c>
      <c r="D5" s="2"/>
      <c r="E5" s="9"/>
      <c r="F5" s="2" t="s">
        <v>7</v>
      </c>
      <c r="G5" s="4">
        <v>0</v>
      </c>
      <c r="H5" s="2"/>
      <c r="I5" s="9"/>
      <c r="J5" s="2" t="s">
        <v>5</v>
      </c>
      <c r="K5" s="12">
        <f t="shared" ref="K5" si="0">C13</f>
        <v>0</v>
      </c>
    </row>
    <row r="6" spans="1:11" x14ac:dyDescent="0.25">
      <c r="B6" s="2" t="s">
        <v>2</v>
      </c>
      <c r="C6" s="2"/>
      <c r="D6" s="2"/>
      <c r="E6" s="9"/>
      <c r="F6" s="5"/>
      <c r="G6" s="2"/>
      <c r="H6" s="2"/>
      <c r="I6" s="9"/>
      <c r="J6" s="2" t="s">
        <v>6</v>
      </c>
      <c r="K6" s="12">
        <f>G13</f>
        <v>0</v>
      </c>
    </row>
    <row r="7" spans="1:11" x14ac:dyDescent="0.25">
      <c r="B7" s="2" t="s">
        <v>2</v>
      </c>
      <c r="C7" s="2"/>
      <c r="D7" s="2"/>
      <c r="E7" s="9"/>
      <c r="F7" s="2"/>
      <c r="G7" s="2"/>
      <c r="H7" s="2"/>
      <c r="I7" s="9"/>
      <c r="J7" s="11" t="s">
        <v>4</v>
      </c>
      <c r="K7" s="13">
        <f>C13-G13</f>
        <v>0</v>
      </c>
    </row>
    <row r="8" spans="1:11" x14ac:dyDescent="0.25">
      <c r="B8" s="2" t="s">
        <v>2</v>
      </c>
      <c r="C8" s="2"/>
      <c r="D8" s="2"/>
      <c r="E8" s="9"/>
      <c r="F8" s="2"/>
      <c r="G8" s="2"/>
      <c r="H8" s="2"/>
      <c r="I8" s="10"/>
      <c r="J8" s="6"/>
      <c r="K8" s="6"/>
    </row>
    <row r="9" spans="1:11" x14ac:dyDescent="0.25">
      <c r="B9" s="2" t="s">
        <v>2</v>
      </c>
      <c r="C9" s="2"/>
      <c r="D9" s="2"/>
      <c r="E9" s="9"/>
      <c r="F9" s="2"/>
      <c r="G9" s="2"/>
      <c r="H9" s="2"/>
      <c r="I9" s="10"/>
      <c r="J9" s="34" t="s">
        <v>13</v>
      </c>
      <c r="K9" s="34"/>
    </row>
    <row r="10" spans="1:11" x14ac:dyDescent="0.25">
      <c r="B10" s="2" t="s">
        <v>2</v>
      </c>
      <c r="C10" s="2"/>
      <c r="D10" s="2"/>
      <c r="E10" s="9"/>
      <c r="F10" s="2"/>
      <c r="G10" s="2"/>
      <c r="H10" s="2"/>
      <c r="I10" s="10"/>
      <c r="J10" s="3" t="s">
        <v>14</v>
      </c>
      <c r="K10" s="3" t="s">
        <v>8</v>
      </c>
    </row>
    <row r="11" spans="1:11" x14ac:dyDescent="0.25">
      <c r="B11" s="2" t="s">
        <v>2</v>
      </c>
      <c r="C11" s="2"/>
      <c r="D11" s="2"/>
      <c r="E11" s="9"/>
      <c r="F11" s="2"/>
      <c r="G11" s="2"/>
      <c r="H11" s="2"/>
      <c r="I11" s="10"/>
      <c r="J11" s="2" t="s">
        <v>15</v>
      </c>
      <c r="K11" s="2">
        <v>0</v>
      </c>
    </row>
    <row r="12" spans="1:11" x14ac:dyDescent="0.25">
      <c r="B12" s="2" t="s">
        <v>2</v>
      </c>
      <c r="C12" s="2"/>
      <c r="D12" s="2"/>
      <c r="E12" s="9"/>
      <c r="F12" s="2"/>
      <c r="G12" s="2"/>
      <c r="H12" s="2"/>
      <c r="I12" s="10"/>
      <c r="J12" s="2" t="s">
        <v>16</v>
      </c>
      <c r="K12" s="2">
        <v>0</v>
      </c>
    </row>
    <row r="13" spans="1:11" x14ac:dyDescent="0.25">
      <c r="B13" s="3" t="s">
        <v>12</v>
      </c>
      <c r="C13" s="12">
        <f>SUM(C5:C12)</f>
        <v>0</v>
      </c>
      <c r="D13" s="2"/>
      <c r="E13" s="8"/>
      <c r="F13" s="3" t="s">
        <v>11</v>
      </c>
      <c r="G13" s="4">
        <f>SUM(G5:G12)</f>
        <v>0</v>
      </c>
      <c r="H13" s="2"/>
      <c r="I13" s="10"/>
      <c r="J13" s="3" t="s">
        <v>17</v>
      </c>
      <c r="K13" s="2">
        <f>SUM(K11:K12)</f>
        <v>0</v>
      </c>
    </row>
    <row r="14" spans="1:11" x14ac:dyDescent="0.25">
      <c r="I14" s="6"/>
    </row>
  </sheetData>
  <mergeCells count="6">
    <mergeCell ref="J9:K9"/>
    <mergeCell ref="B1:K1"/>
    <mergeCell ref="B2:K2"/>
    <mergeCell ref="B3:C3"/>
    <mergeCell ref="F3:H3"/>
    <mergeCell ref="J3:K3"/>
  </mergeCells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14"/>
  <sheetViews>
    <sheetView topLeftCell="B1" workbookViewId="0">
      <pane ySplit="1" topLeftCell="A2" activePane="bottomLeft" state="frozen"/>
      <selection pane="bottomLeft" activeCell="C6" sqref="C6"/>
    </sheetView>
  </sheetViews>
  <sheetFormatPr defaultRowHeight="15.75" x14ac:dyDescent="0.25"/>
  <cols>
    <col min="1" max="1" width="7.21875" customWidth="1"/>
    <col min="2" max="2" width="15" customWidth="1"/>
    <col min="3" max="3" width="14.44140625" customWidth="1"/>
    <col min="5" max="5" width="3.6640625" customWidth="1"/>
    <col min="6" max="6" width="15.6640625" customWidth="1"/>
    <col min="7" max="7" width="14.21875" customWidth="1"/>
    <col min="8" max="8" width="9.77734375" customWidth="1"/>
    <col min="9" max="9" width="4.44140625" customWidth="1"/>
    <col min="10" max="10" width="12.88671875" customWidth="1"/>
    <col min="11" max="11" width="14.109375" customWidth="1"/>
  </cols>
  <sheetData>
    <row r="1" spans="1:11" ht="108.75" customHeight="1" x14ac:dyDescent="0.4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</row>
    <row r="2" spans="1:11" ht="25.5" x14ac:dyDescent="0.35">
      <c r="B2" s="37" t="s">
        <v>31</v>
      </c>
      <c r="C2" s="37"/>
      <c r="D2" s="37"/>
      <c r="E2" s="37"/>
      <c r="F2" s="37"/>
      <c r="G2" s="37"/>
      <c r="H2" s="37"/>
      <c r="I2" s="37"/>
      <c r="J2" s="37"/>
      <c r="K2" s="37"/>
    </row>
    <row r="3" spans="1:11" ht="30" customHeight="1" x14ac:dyDescent="0.25">
      <c r="B3" s="35" t="s">
        <v>147</v>
      </c>
      <c r="C3" s="35"/>
      <c r="D3" s="2"/>
      <c r="E3" s="7"/>
      <c r="F3" s="35" t="s">
        <v>10</v>
      </c>
      <c r="G3" s="35"/>
      <c r="H3" s="35"/>
      <c r="I3" s="7"/>
      <c r="J3" s="35" t="s">
        <v>148</v>
      </c>
      <c r="K3" s="35"/>
    </row>
    <row r="4" spans="1:11" x14ac:dyDescent="0.25">
      <c r="B4" s="2" t="s">
        <v>39</v>
      </c>
      <c r="C4" s="2" t="s">
        <v>8</v>
      </c>
      <c r="D4" s="2" t="s">
        <v>1</v>
      </c>
      <c r="E4" s="9"/>
      <c r="F4" s="2" t="s">
        <v>3</v>
      </c>
      <c r="G4" s="2" t="s">
        <v>8</v>
      </c>
      <c r="H4" s="2" t="s">
        <v>1</v>
      </c>
      <c r="I4" s="9"/>
      <c r="J4" s="3" t="s">
        <v>3</v>
      </c>
      <c r="K4" s="2" t="s">
        <v>8</v>
      </c>
    </row>
    <row r="5" spans="1:11" x14ac:dyDescent="0.25">
      <c r="B5" s="2" t="s">
        <v>2</v>
      </c>
      <c r="C5" s="12">
        <v>0</v>
      </c>
      <c r="D5" s="2"/>
      <c r="E5" s="9"/>
      <c r="F5" s="2" t="s">
        <v>7</v>
      </c>
      <c r="G5" s="4">
        <v>0</v>
      </c>
      <c r="H5" s="2"/>
      <c r="I5" s="9"/>
      <c r="J5" s="2" t="s">
        <v>5</v>
      </c>
      <c r="K5" s="12">
        <f t="shared" ref="K5" si="0">C13</f>
        <v>0</v>
      </c>
    </row>
    <row r="6" spans="1:11" x14ac:dyDescent="0.25">
      <c r="B6" s="2" t="s">
        <v>2</v>
      </c>
      <c r="C6" s="2"/>
      <c r="D6" s="2"/>
      <c r="E6" s="9"/>
      <c r="F6" s="5"/>
      <c r="G6" s="2"/>
      <c r="H6" s="2"/>
      <c r="I6" s="9"/>
      <c r="J6" s="2" t="s">
        <v>6</v>
      </c>
      <c r="K6" s="12">
        <f>G13</f>
        <v>0</v>
      </c>
    </row>
    <row r="7" spans="1:11" x14ac:dyDescent="0.25">
      <c r="B7" s="2" t="s">
        <v>2</v>
      </c>
      <c r="C7" s="2"/>
      <c r="D7" s="2"/>
      <c r="E7" s="9"/>
      <c r="F7" s="2"/>
      <c r="G7" s="2"/>
      <c r="H7" s="2"/>
      <c r="I7" s="9"/>
      <c r="J7" s="11" t="s">
        <v>4</v>
      </c>
      <c r="K7" s="13">
        <f>C13-G13</f>
        <v>0</v>
      </c>
    </row>
    <row r="8" spans="1:11" x14ac:dyDescent="0.25">
      <c r="B8" s="2" t="s">
        <v>2</v>
      </c>
      <c r="C8" s="2"/>
      <c r="D8" s="2"/>
      <c r="E8" s="9"/>
      <c r="F8" s="2"/>
      <c r="G8" s="2"/>
      <c r="H8" s="2"/>
      <c r="I8" s="10"/>
      <c r="J8" s="6"/>
      <c r="K8" s="6"/>
    </row>
    <row r="9" spans="1:11" x14ac:dyDescent="0.25">
      <c r="B9" s="2" t="s">
        <v>2</v>
      </c>
      <c r="C9" s="2"/>
      <c r="D9" s="2"/>
      <c r="E9" s="9"/>
      <c r="F9" s="2"/>
      <c r="G9" s="2"/>
      <c r="H9" s="2"/>
      <c r="I9" s="10"/>
      <c r="J9" s="34" t="s">
        <v>13</v>
      </c>
      <c r="K9" s="34"/>
    </row>
    <row r="10" spans="1:11" x14ac:dyDescent="0.25">
      <c r="B10" s="2" t="s">
        <v>2</v>
      </c>
      <c r="C10" s="2"/>
      <c r="D10" s="2"/>
      <c r="E10" s="9"/>
      <c r="F10" s="2"/>
      <c r="G10" s="2"/>
      <c r="H10" s="2"/>
      <c r="I10" s="10"/>
      <c r="J10" s="3" t="s">
        <v>14</v>
      </c>
      <c r="K10" s="3" t="s">
        <v>8</v>
      </c>
    </row>
    <row r="11" spans="1:11" x14ac:dyDescent="0.25">
      <c r="B11" s="2" t="s">
        <v>2</v>
      </c>
      <c r="C11" s="2"/>
      <c r="D11" s="2"/>
      <c r="E11" s="9"/>
      <c r="F11" s="2"/>
      <c r="G11" s="2"/>
      <c r="H11" s="2"/>
      <c r="I11" s="10"/>
      <c r="J11" s="2" t="s">
        <v>15</v>
      </c>
      <c r="K11" s="2">
        <v>0</v>
      </c>
    </row>
    <row r="12" spans="1:11" x14ac:dyDescent="0.25">
      <c r="B12" s="2" t="s">
        <v>2</v>
      </c>
      <c r="C12" s="2"/>
      <c r="D12" s="2"/>
      <c r="E12" s="9"/>
      <c r="F12" s="2"/>
      <c r="G12" s="2"/>
      <c r="H12" s="2"/>
      <c r="I12" s="10"/>
      <c r="J12" s="2" t="s">
        <v>16</v>
      </c>
      <c r="K12" s="2">
        <v>0</v>
      </c>
    </row>
    <row r="13" spans="1:11" x14ac:dyDescent="0.25">
      <c r="B13" s="3" t="s">
        <v>12</v>
      </c>
      <c r="C13" s="12">
        <f>SUM(C5:C12)</f>
        <v>0</v>
      </c>
      <c r="D13" s="2"/>
      <c r="E13" s="8"/>
      <c r="F13" s="3" t="s">
        <v>11</v>
      </c>
      <c r="G13" s="4">
        <f>SUM(G5:G12)</f>
        <v>0</v>
      </c>
      <c r="H13" s="2"/>
      <c r="I13" s="10"/>
      <c r="J13" s="3" t="s">
        <v>17</v>
      </c>
      <c r="K13" s="2">
        <f>SUM(K11:K12)</f>
        <v>0</v>
      </c>
    </row>
    <row r="14" spans="1:11" x14ac:dyDescent="0.25">
      <c r="I14" s="6"/>
    </row>
  </sheetData>
  <mergeCells count="6">
    <mergeCell ref="J9:K9"/>
    <mergeCell ref="B1:K1"/>
    <mergeCell ref="B2:K2"/>
    <mergeCell ref="B3:C3"/>
    <mergeCell ref="F3:H3"/>
    <mergeCell ref="J3:K3"/>
  </mergeCells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19"/>
  <sheetViews>
    <sheetView showGridLines="0" workbookViewId="0">
      <pane ySplit="1" topLeftCell="A2" activePane="bottomLeft" state="frozen"/>
      <selection pane="bottomLeft" activeCell="I11" sqref="I11"/>
    </sheetView>
  </sheetViews>
  <sheetFormatPr defaultRowHeight="15.75" x14ac:dyDescent="0.25"/>
  <cols>
    <col min="1" max="1" width="7.21875" customWidth="1"/>
    <col min="2" max="2" width="15" customWidth="1"/>
    <col min="3" max="3" width="14.44140625" customWidth="1"/>
    <col min="5" max="5" width="3.6640625" customWidth="1"/>
    <col min="6" max="6" width="15.6640625" customWidth="1"/>
    <col min="7" max="7" width="14.21875" customWidth="1"/>
    <col min="8" max="8" width="9.77734375" customWidth="1"/>
    <col min="9" max="9" width="4.44140625" customWidth="1"/>
    <col min="10" max="10" width="12.88671875" customWidth="1"/>
    <col min="11" max="11" width="14.109375" customWidth="1"/>
  </cols>
  <sheetData>
    <row r="1" spans="1:11" ht="108.75" customHeight="1" x14ac:dyDescent="0.4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</row>
    <row r="2" spans="1:11" ht="25.5" x14ac:dyDescent="0.35">
      <c r="B2" s="37" t="s">
        <v>18</v>
      </c>
      <c r="C2" s="37"/>
      <c r="D2" s="37"/>
      <c r="E2" s="37"/>
      <c r="F2" s="37"/>
      <c r="G2" s="37"/>
      <c r="H2" s="37"/>
      <c r="I2" s="37"/>
      <c r="J2" s="37"/>
      <c r="K2" s="37"/>
    </row>
    <row r="3" spans="1:11" ht="30" customHeight="1" x14ac:dyDescent="0.25">
      <c r="B3" s="35" t="s">
        <v>147</v>
      </c>
      <c r="C3" s="35"/>
      <c r="D3" s="2"/>
      <c r="E3" s="7"/>
      <c r="F3" s="35" t="s">
        <v>10</v>
      </c>
      <c r="G3" s="35"/>
      <c r="H3" s="35"/>
      <c r="I3" s="7"/>
      <c r="J3" s="35" t="s">
        <v>149</v>
      </c>
      <c r="K3" s="35"/>
    </row>
    <row r="4" spans="1:11" x14ac:dyDescent="0.25">
      <c r="B4" s="2" t="s">
        <v>39</v>
      </c>
      <c r="C4" s="2" t="s">
        <v>8</v>
      </c>
      <c r="D4" s="2" t="s">
        <v>1</v>
      </c>
      <c r="E4" s="9"/>
      <c r="F4" s="2" t="s">
        <v>3</v>
      </c>
      <c r="G4" s="2" t="s">
        <v>8</v>
      </c>
      <c r="H4" s="2" t="s">
        <v>1</v>
      </c>
      <c r="I4" s="9"/>
      <c r="J4" s="3" t="s">
        <v>3</v>
      </c>
      <c r="K4" s="2" t="s">
        <v>8</v>
      </c>
    </row>
    <row r="5" spans="1:11" x14ac:dyDescent="0.25">
      <c r="B5" s="2" t="s">
        <v>2</v>
      </c>
      <c r="C5" s="12">
        <v>80413.81</v>
      </c>
      <c r="D5" s="2" t="s">
        <v>32</v>
      </c>
      <c r="E5" s="9"/>
      <c r="F5" s="2" t="s">
        <v>7</v>
      </c>
      <c r="G5" s="4">
        <v>0</v>
      </c>
      <c r="H5" s="2"/>
      <c r="I5" s="9"/>
      <c r="J5" s="2" t="s">
        <v>5</v>
      </c>
      <c r="K5" s="12">
        <f t="shared" ref="K5" si="0">C13</f>
        <v>120061.45999999999</v>
      </c>
    </row>
    <row r="6" spans="1:11" x14ac:dyDescent="0.25">
      <c r="B6" s="2" t="s">
        <v>2</v>
      </c>
      <c r="C6" s="12">
        <v>39647.65</v>
      </c>
      <c r="D6" s="2" t="s">
        <v>33</v>
      </c>
      <c r="E6" s="9"/>
      <c r="F6" s="5"/>
      <c r="G6" s="2"/>
      <c r="H6" s="2"/>
      <c r="I6" s="9"/>
      <c r="J6" s="2" t="s">
        <v>6</v>
      </c>
      <c r="K6" s="12">
        <f>G13</f>
        <v>0</v>
      </c>
    </row>
    <row r="7" spans="1:11" x14ac:dyDescent="0.25">
      <c r="B7" s="2" t="s">
        <v>2</v>
      </c>
      <c r="C7" s="2"/>
      <c r="D7" s="2"/>
      <c r="E7" s="9"/>
      <c r="F7" s="2"/>
      <c r="G7" s="2"/>
      <c r="H7" s="2"/>
      <c r="I7" s="9"/>
      <c r="J7" s="11" t="s">
        <v>4</v>
      </c>
      <c r="K7" s="13">
        <f>C13-G13</f>
        <v>120061.45999999999</v>
      </c>
    </row>
    <row r="8" spans="1:11" x14ac:dyDescent="0.25">
      <c r="B8" s="2" t="s">
        <v>2</v>
      </c>
      <c r="C8" s="2"/>
      <c r="D8" s="2"/>
      <c r="E8" s="9"/>
      <c r="F8" s="2"/>
      <c r="G8" s="2"/>
      <c r="H8" s="2"/>
      <c r="I8" s="10"/>
      <c r="J8" s="6"/>
      <c r="K8" s="6"/>
    </row>
    <row r="9" spans="1:11" x14ac:dyDescent="0.25">
      <c r="B9" s="2" t="s">
        <v>2</v>
      </c>
      <c r="C9" s="2"/>
      <c r="D9" s="2"/>
      <c r="E9" s="9"/>
      <c r="F9" s="2"/>
      <c r="G9" s="2"/>
      <c r="H9" s="2"/>
      <c r="I9" s="10"/>
      <c r="J9" s="34" t="s">
        <v>13</v>
      </c>
      <c r="K9" s="34"/>
    </row>
    <row r="10" spans="1:11" x14ac:dyDescent="0.25">
      <c r="B10" s="2" t="s">
        <v>2</v>
      </c>
      <c r="C10" s="2"/>
      <c r="D10" s="2"/>
      <c r="E10" s="9"/>
      <c r="F10" s="2"/>
      <c r="G10" s="2"/>
      <c r="H10" s="2"/>
      <c r="I10" s="10"/>
      <c r="J10" s="3" t="s">
        <v>14</v>
      </c>
      <c r="K10" s="3" t="s">
        <v>8</v>
      </c>
    </row>
    <row r="11" spans="1:11" x14ac:dyDescent="0.25">
      <c r="B11" s="2" t="s">
        <v>2</v>
      </c>
      <c r="C11" s="2"/>
      <c r="D11" s="2"/>
      <c r="E11" s="9"/>
      <c r="F11" s="2"/>
      <c r="G11" s="2"/>
      <c r="H11" s="2"/>
      <c r="I11" s="10"/>
      <c r="J11" s="2" t="s">
        <v>15</v>
      </c>
      <c r="K11" s="2">
        <v>0</v>
      </c>
    </row>
    <row r="12" spans="1:11" x14ac:dyDescent="0.25">
      <c r="B12" s="2" t="s">
        <v>2</v>
      </c>
      <c r="C12" s="2"/>
      <c r="D12" s="2"/>
      <c r="E12" s="9"/>
      <c r="F12" s="2"/>
      <c r="G12" s="2"/>
      <c r="H12" s="2"/>
      <c r="I12" s="10"/>
      <c r="J12" s="2" t="s">
        <v>16</v>
      </c>
      <c r="K12" s="4">
        <v>50000</v>
      </c>
    </row>
    <row r="13" spans="1:11" x14ac:dyDescent="0.25">
      <c r="B13" s="3" t="s">
        <v>12</v>
      </c>
      <c r="C13" s="12">
        <f>SUM(C5:C12)</f>
        <v>120061.45999999999</v>
      </c>
      <c r="D13" s="2"/>
      <c r="E13" s="9"/>
      <c r="F13" s="3" t="s">
        <v>11</v>
      </c>
      <c r="G13" s="4">
        <f>SUM(G5:G12)</f>
        <v>0</v>
      </c>
      <c r="H13" s="2"/>
      <c r="I13" s="9"/>
      <c r="J13" s="3" t="s">
        <v>17</v>
      </c>
      <c r="K13" s="2">
        <f>SUM(K11:K12)</f>
        <v>50000</v>
      </c>
    </row>
    <row r="14" spans="1:11" x14ac:dyDescent="0.25">
      <c r="E14" s="6"/>
      <c r="I14" s="6"/>
    </row>
    <row r="15" spans="1:11" x14ac:dyDescent="0.25">
      <c r="B15" t="s">
        <v>80</v>
      </c>
      <c r="C15" s="26"/>
      <c r="D15" s="26"/>
      <c r="F15" s="27" t="s">
        <v>81</v>
      </c>
      <c r="G15" s="26"/>
      <c r="H15" s="26"/>
      <c r="J15" s="27" t="s">
        <v>82</v>
      </c>
      <c r="K15" s="26"/>
    </row>
    <row r="17" spans="2:11" x14ac:dyDescent="0.25">
      <c r="B17" t="s">
        <v>83</v>
      </c>
      <c r="C17" s="26"/>
      <c r="D17" s="26"/>
      <c r="F17" s="27" t="s">
        <v>81</v>
      </c>
      <c r="G17" s="26"/>
      <c r="H17" s="26"/>
      <c r="J17" s="27" t="s">
        <v>82</v>
      </c>
      <c r="K17" s="26"/>
    </row>
    <row r="19" spans="2:11" x14ac:dyDescent="0.25">
      <c r="B19" t="s">
        <v>85</v>
      </c>
      <c r="C19" s="26"/>
      <c r="D19" s="26"/>
      <c r="F19" s="27" t="s">
        <v>81</v>
      </c>
      <c r="G19" s="26"/>
      <c r="H19" s="26"/>
      <c r="J19" s="27" t="s">
        <v>82</v>
      </c>
      <c r="K19" s="26"/>
    </row>
  </sheetData>
  <mergeCells count="6">
    <mergeCell ref="J9:K9"/>
    <mergeCell ref="B1:K1"/>
    <mergeCell ref="B2:K2"/>
    <mergeCell ref="B3:C3"/>
    <mergeCell ref="F3:H3"/>
    <mergeCell ref="J3:K3"/>
  </mergeCells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9"/>
  <sheetViews>
    <sheetView showGridLines="0" workbookViewId="0">
      <pane ySplit="1" topLeftCell="A2" activePane="bottomLeft" state="frozen"/>
      <selection pane="bottomLeft" activeCell="C6" sqref="C6"/>
    </sheetView>
  </sheetViews>
  <sheetFormatPr defaultRowHeight="15.75" x14ac:dyDescent="0.25"/>
  <cols>
    <col min="1" max="1" width="7.21875" customWidth="1"/>
    <col min="2" max="2" width="15" customWidth="1"/>
    <col min="3" max="3" width="14.44140625" customWidth="1"/>
    <col min="5" max="5" width="3.6640625" customWidth="1"/>
    <col min="6" max="6" width="15.6640625" customWidth="1"/>
    <col min="7" max="7" width="14.21875" customWidth="1"/>
    <col min="8" max="8" width="9.77734375" customWidth="1"/>
    <col min="9" max="9" width="4.44140625" customWidth="1"/>
    <col min="10" max="10" width="12.88671875" customWidth="1"/>
    <col min="11" max="11" width="14.109375" customWidth="1"/>
  </cols>
  <sheetData>
    <row r="1" spans="1:12" ht="108.75" customHeight="1" x14ac:dyDescent="0.4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</row>
    <row r="2" spans="1:12" ht="25.5" x14ac:dyDescent="0.35">
      <c r="B2" s="37" t="s">
        <v>19</v>
      </c>
      <c r="C2" s="37"/>
      <c r="D2" s="37"/>
      <c r="E2" s="37"/>
      <c r="F2" s="37"/>
      <c r="G2" s="37"/>
      <c r="H2" s="37"/>
      <c r="I2" s="37"/>
      <c r="J2" s="37"/>
      <c r="K2" s="37"/>
    </row>
    <row r="3" spans="1:12" ht="30" customHeight="1" x14ac:dyDescent="0.25">
      <c r="B3" s="35" t="s">
        <v>147</v>
      </c>
      <c r="C3" s="35"/>
      <c r="D3" s="2"/>
      <c r="E3" s="7"/>
      <c r="F3" s="35" t="s">
        <v>10</v>
      </c>
      <c r="G3" s="35"/>
      <c r="H3" s="35"/>
      <c r="I3" s="7"/>
      <c r="J3" s="35" t="s">
        <v>148</v>
      </c>
      <c r="K3" s="35"/>
    </row>
    <row r="4" spans="1:12" x14ac:dyDescent="0.25">
      <c r="B4" s="2" t="s">
        <v>39</v>
      </c>
      <c r="C4" s="2" t="s">
        <v>8</v>
      </c>
      <c r="D4" s="2" t="s">
        <v>1</v>
      </c>
      <c r="E4" s="9"/>
      <c r="F4" s="2" t="s">
        <v>3</v>
      </c>
      <c r="G4" s="2" t="s">
        <v>8</v>
      </c>
      <c r="H4" s="2" t="s">
        <v>1</v>
      </c>
      <c r="I4" s="9"/>
      <c r="J4" s="3" t="s">
        <v>3</v>
      </c>
      <c r="K4" s="2" t="s">
        <v>8</v>
      </c>
    </row>
    <row r="5" spans="1:12" x14ac:dyDescent="0.25">
      <c r="B5" s="2" t="s">
        <v>2</v>
      </c>
      <c r="C5" s="12">
        <v>105297</v>
      </c>
      <c r="D5" s="2" t="s">
        <v>34</v>
      </c>
      <c r="E5" s="9"/>
      <c r="F5" s="2" t="s">
        <v>7</v>
      </c>
      <c r="G5" s="4">
        <v>0</v>
      </c>
      <c r="H5" s="2"/>
      <c r="I5" s="9"/>
      <c r="J5" s="2" t="s">
        <v>5</v>
      </c>
      <c r="K5" s="12">
        <f t="shared" ref="K5" si="0">C13</f>
        <v>105297</v>
      </c>
    </row>
    <row r="6" spans="1:12" ht="47.25" x14ac:dyDescent="0.25">
      <c r="B6" s="2" t="s">
        <v>2</v>
      </c>
      <c r="C6" s="2"/>
      <c r="D6" s="2"/>
      <c r="E6" s="9"/>
      <c r="F6" s="5" t="s">
        <v>38</v>
      </c>
      <c r="G6" s="12">
        <v>42307</v>
      </c>
      <c r="H6" s="2" t="s">
        <v>37</v>
      </c>
      <c r="I6" s="9"/>
      <c r="J6" s="2" t="s">
        <v>6</v>
      </c>
      <c r="K6" s="12">
        <f>G13</f>
        <v>42307</v>
      </c>
    </row>
    <row r="7" spans="1:12" x14ac:dyDescent="0.25">
      <c r="B7" s="2" t="s">
        <v>2</v>
      </c>
      <c r="C7" s="2"/>
      <c r="D7" s="2"/>
      <c r="E7" s="9"/>
      <c r="F7" s="2"/>
      <c r="G7" s="2"/>
      <c r="H7" s="2"/>
      <c r="I7" s="9"/>
      <c r="J7" s="11" t="s">
        <v>4</v>
      </c>
      <c r="K7" s="13">
        <f>C13-G13</f>
        <v>62990</v>
      </c>
    </row>
    <row r="8" spans="1:12" x14ac:dyDescent="0.25">
      <c r="B8" s="2" t="s">
        <v>2</v>
      </c>
      <c r="C8" s="2"/>
      <c r="D8" s="2"/>
      <c r="E8" s="9"/>
      <c r="F8" s="2"/>
      <c r="G8" s="2"/>
      <c r="H8" s="2"/>
      <c r="I8" s="10"/>
      <c r="J8" s="6"/>
      <c r="K8" s="26"/>
      <c r="L8" s="6"/>
    </row>
    <row r="9" spans="1:12" x14ac:dyDescent="0.25">
      <c r="B9" s="2" t="s">
        <v>2</v>
      </c>
      <c r="C9" s="2"/>
      <c r="D9" s="2"/>
      <c r="E9" s="9"/>
      <c r="F9" s="2"/>
      <c r="G9" s="2"/>
      <c r="H9" s="2"/>
      <c r="I9" s="10"/>
      <c r="J9" s="34" t="s">
        <v>13</v>
      </c>
      <c r="K9" s="34"/>
    </row>
    <row r="10" spans="1:12" x14ac:dyDescent="0.25">
      <c r="B10" s="2" t="s">
        <v>2</v>
      </c>
      <c r="C10" s="2"/>
      <c r="D10" s="2"/>
      <c r="E10" s="9"/>
      <c r="F10" s="2"/>
      <c r="G10" s="2"/>
      <c r="H10" s="2"/>
      <c r="I10" s="10"/>
      <c r="J10" s="3" t="s">
        <v>14</v>
      </c>
      <c r="K10" s="3" t="s">
        <v>8</v>
      </c>
    </row>
    <row r="11" spans="1:12" x14ac:dyDescent="0.25">
      <c r="B11" s="2" t="s">
        <v>2</v>
      </c>
      <c r="C11" s="2"/>
      <c r="D11" s="2"/>
      <c r="E11" s="9"/>
      <c r="F11" s="2"/>
      <c r="G11" s="2"/>
      <c r="H11" s="2"/>
      <c r="I11" s="10"/>
      <c r="J11" s="2" t="s">
        <v>15</v>
      </c>
      <c r="K11" s="2">
        <v>0</v>
      </c>
    </row>
    <row r="12" spans="1:12" x14ac:dyDescent="0.25">
      <c r="B12" s="2" t="s">
        <v>2</v>
      </c>
      <c r="C12" s="2"/>
      <c r="D12" s="2"/>
      <c r="E12" s="9"/>
      <c r="F12" s="2"/>
      <c r="G12" s="2"/>
      <c r="H12" s="2"/>
      <c r="I12" s="10"/>
      <c r="J12" s="2" t="s">
        <v>16</v>
      </c>
      <c r="K12" s="2">
        <v>0</v>
      </c>
    </row>
    <row r="13" spans="1:12" x14ac:dyDescent="0.25">
      <c r="B13" s="3" t="s">
        <v>12</v>
      </c>
      <c r="C13" s="12">
        <f>SUM(C5:C12)</f>
        <v>105297</v>
      </c>
      <c r="D13" s="2"/>
      <c r="E13" s="9"/>
      <c r="F13" s="3" t="s">
        <v>11</v>
      </c>
      <c r="G13" s="4">
        <f>SUM(G5:G12)</f>
        <v>42307</v>
      </c>
      <c r="H13" s="2"/>
      <c r="I13" s="9"/>
      <c r="J13" s="3" t="s">
        <v>17</v>
      </c>
      <c r="K13" s="2">
        <f>SUM(K11:K12)</f>
        <v>0</v>
      </c>
    </row>
    <row r="14" spans="1:12" x14ac:dyDescent="0.25">
      <c r="E14" s="6"/>
      <c r="I14" s="6"/>
    </row>
    <row r="15" spans="1:12" x14ac:dyDescent="0.25">
      <c r="B15" s="27" t="s">
        <v>80</v>
      </c>
      <c r="C15" s="26"/>
      <c r="D15" s="26"/>
      <c r="F15" s="27" t="s">
        <v>81</v>
      </c>
      <c r="G15" s="26"/>
      <c r="H15" s="26"/>
      <c r="J15" s="27" t="s">
        <v>82</v>
      </c>
      <c r="K15" s="26"/>
    </row>
    <row r="17" spans="2:11" x14ac:dyDescent="0.25">
      <c r="B17" s="27" t="s">
        <v>83</v>
      </c>
      <c r="C17" s="26"/>
      <c r="D17" s="26"/>
      <c r="F17" s="27" t="s">
        <v>81</v>
      </c>
      <c r="G17" s="26"/>
      <c r="H17" s="26"/>
      <c r="J17" s="27" t="s">
        <v>82</v>
      </c>
      <c r="K17" s="26"/>
    </row>
    <row r="19" spans="2:11" x14ac:dyDescent="0.25">
      <c r="B19" s="27" t="s">
        <v>85</v>
      </c>
      <c r="C19" s="26"/>
      <c r="D19" s="26"/>
      <c r="F19" s="27" t="s">
        <v>81</v>
      </c>
      <c r="G19" s="26"/>
      <c r="H19" s="26"/>
      <c r="J19" s="27" t="s">
        <v>82</v>
      </c>
      <c r="K19" s="26"/>
    </row>
  </sheetData>
  <mergeCells count="6">
    <mergeCell ref="J9:K9"/>
    <mergeCell ref="B1:K1"/>
    <mergeCell ref="B2:K2"/>
    <mergeCell ref="B3:C3"/>
    <mergeCell ref="F3:H3"/>
    <mergeCell ref="J3:K3"/>
  </mergeCells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9"/>
  <sheetViews>
    <sheetView showGridLines="0" workbookViewId="0">
      <pane ySplit="1" topLeftCell="A2" activePane="bottomLeft" state="frozen"/>
      <selection pane="bottomLeft" activeCell="H6" sqref="H6"/>
    </sheetView>
  </sheetViews>
  <sheetFormatPr defaultRowHeight="15.75" x14ac:dyDescent="0.25"/>
  <cols>
    <col min="1" max="1" width="7.21875" customWidth="1"/>
    <col min="2" max="2" width="15" customWidth="1"/>
    <col min="3" max="3" width="14.44140625" customWidth="1"/>
    <col min="5" max="5" width="3.6640625" customWidth="1"/>
    <col min="6" max="6" width="15.6640625" customWidth="1"/>
    <col min="7" max="7" width="14.21875" customWidth="1"/>
    <col min="8" max="8" width="9.77734375" customWidth="1"/>
    <col min="9" max="9" width="4.44140625" customWidth="1"/>
    <col min="10" max="10" width="12.88671875" customWidth="1"/>
    <col min="11" max="11" width="14.109375" customWidth="1"/>
  </cols>
  <sheetData>
    <row r="1" spans="1:11" ht="108.75" customHeight="1" x14ac:dyDescent="0.4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</row>
    <row r="2" spans="1:11" ht="25.5" x14ac:dyDescent="0.35">
      <c r="B2" s="37" t="s">
        <v>31</v>
      </c>
      <c r="C2" s="37"/>
      <c r="D2" s="37"/>
      <c r="E2" s="37"/>
      <c r="F2" s="37"/>
      <c r="G2" s="37"/>
      <c r="H2" s="37"/>
      <c r="I2" s="37"/>
      <c r="J2" s="37"/>
      <c r="K2" s="37"/>
    </row>
    <row r="3" spans="1:11" ht="30" customHeight="1" x14ac:dyDescent="0.25">
      <c r="B3" s="35" t="s">
        <v>147</v>
      </c>
      <c r="C3" s="35"/>
      <c r="D3" s="2"/>
      <c r="E3" s="7"/>
      <c r="F3" s="35" t="s">
        <v>10</v>
      </c>
      <c r="G3" s="35"/>
      <c r="H3" s="35"/>
      <c r="I3" s="7"/>
      <c r="J3" s="35" t="s">
        <v>148</v>
      </c>
      <c r="K3" s="35"/>
    </row>
    <row r="4" spans="1:11" x14ac:dyDescent="0.25">
      <c r="B4" s="2" t="s">
        <v>39</v>
      </c>
      <c r="C4" s="2" t="s">
        <v>8</v>
      </c>
      <c r="D4" s="2" t="s">
        <v>1</v>
      </c>
      <c r="E4" s="9"/>
      <c r="F4" s="2" t="s">
        <v>3</v>
      </c>
      <c r="G4" s="2" t="s">
        <v>8</v>
      </c>
      <c r="H4" s="2" t="s">
        <v>1</v>
      </c>
      <c r="I4" s="9"/>
      <c r="J4" s="3" t="s">
        <v>3</v>
      </c>
      <c r="K4" s="2" t="s">
        <v>8</v>
      </c>
    </row>
    <row r="5" spans="1:11" x14ac:dyDescent="0.25">
      <c r="B5" s="2" t="s">
        <v>2</v>
      </c>
      <c r="C5" s="12">
        <v>0</v>
      </c>
      <c r="D5" s="2"/>
      <c r="E5" s="9"/>
      <c r="F5" s="2" t="s">
        <v>7</v>
      </c>
      <c r="G5" s="4">
        <v>0</v>
      </c>
      <c r="H5" s="2"/>
      <c r="I5" s="9"/>
      <c r="J5" s="2" t="s">
        <v>5</v>
      </c>
      <c r="K5" s="12">
        <f t="shared" ref="K5" si="0">C13</f>
        <v>0</v>
      </c>
    </row>
    <row r="6" spans="1:11" x14ac:dyDescent="0.25">
      <c r="B6" s="2" t="s">
        <v>2</v>
      </c>
      <c r="C6" s="2"/>
      <c r="D6" s="2"/>
      <c r="E6" s="9"/>
      <c r="F6" s="5"/>
      <c r="G6" s="2"/>
      <c r="H6" s="2"/>
      <c r="I6" s="9"/>
      <c r="J6" s="2" t="s">
        <v>6</v>
      </c>
      <c r="K6" s="12">
        <f>G13</f>
        <v>0</v>
      </c>
    </row>
    <row r="7" spans="1:11" x14ac:dyDescent="0.25">
      <c r="B7" s="2" t="s">
        <v>2</v>
      </c>
      <c r="C7" s="2"/>
      <c r="D7" s="2"/>
      <c r="E7" s="9"/>
      <c r="F7" s="2"/>
      <c r="G7" s="2"/>
      <c r="H7" s="2"/>
      <c r="I7" s="9"/>
      <c r="J7" s="11" t="s">
        <v>4</v>
      </c>
      <c r="K7" s="13">
        <f>C13-G13</f>
        <v>0</v>
      </c>
    </row>
    <row r="8" spans="1:11" x14ac:dyDescent="0.25">
      <c r="B8" s="2" t="s">
        <v>2</v>
      </c>
      <c r="C8" s="2"/>
      <c r="D8" s="2"/>
      <c r="E8" s="9"/>
      <c r="F8" s="2"/>
      <c r="G8" s="2"/>
      <c r="H8" s="2"/>
      <c r="I8" s="10"/>
      <c r="J8" s="6"/>
      <c r="K8" s="6"/>
    </row>
    <row r="9" spans="1:11" x14ac:dyDescent="0.25">
      <c r="B9" s="2" t="s">
        <v>2</v>
      </c>
      <c r="C9" s="2"/>
      <c r="D9" s="2"/>
      <c r="E9" s="9"/>
      <c r="F9" s="2"/>
      <c r="G9" s="2"/>
      <c r="H9" s="2"/>
      <c r="I9" s="10"/>
      <c r="J9" s="34" t="s">
        <v>13</v>
      </c>
      <c r="K9" s="34"/>
    </row>
    <row r="10" spans="1:11" x14ac:dyDescent="0.25">
      <c r="B10" s="2" t="s">
        <v>2</v>
      </c>
      <c r="C10" s="2"/>
      <c r="D10" s="2"/>
      <c r="E10" s="9"/>
      <c r="F10" s="2"/>
      <c r="G10" s="2"/>
      <c r="H10" s="2"/>
      <c r="I10" s="10"/>
      <c r="J10" s="3" t="s">
        <v>14</v>
      </c>
      <c r="K10" s="3" t="s">
        <v>8</v>
      </c>
    </row>
    <row r="11" spans="1:11" x14ac:dyDescent="0.25">
      <c r="B11" s="2" t="s">
        <v>2</v>
      </c>
      <c r="C11" s="2"/>
      <c r="D11" s="2"/>
      <c r="E11" s="9"/>
      <c r="F11" s="2"/>
      <c r="G11" s="2"/>
      <c r="H11" s="2"/>
      <c r="I11" s="10"/>
      <c r="J11" s="2" t="s">
        <v>15</v>
      </c>
      <c r="K11" s="2">
        <v>0</v>
      </c>
    </row>
    <row r="12" spans="1:11" x14ac:dyDescent="0.25">
      <c r="B12" s="2" t="s">
        <v>2</v>
      </c>
      <c r="C12" s="2"/>
      <c r="D12" s="2"/>
      <c r="E12" s="9"/>
      <c r="F12" s="2"/>
      <c r="G12" s="2"/>
      <c r="H12" s="2"/>
      <c r="I12" s="10"/>
      <c r="J12" s="2" t="s">
        <v>16</v>
      </c>
      <c r="K12" s="2">
        <v>0</v>
      </c>
    </row>
    <row r="13" spans="1:11" x14ac:dyDescent="0.25">
      <c r="B13" s="3" t="s">
        <v>12</v>
      </c>
      <c r="C13" s="12">
        <f>SUM(C5:C12)</f>
        <v>0</v>
      </c>
      <c r="D13" s="2"/>
      <c r="E13" s="9"/>
      <c r="F13" s="3" t="s">
        <v>11</v>
      </c>
      <c r="G13" s="4">
        <f>SUM(G5:G12)</f>
        <v>0</v>
      </c>
      <c r="H13" s="2"/>
      <c r="I13" s="10"/>
      <c r="J13" s="3" t="s">
        <v>17</v>
      </c>
      <c r="K13" s="2">
        <f>SUM(K11:K12)</f>
        <v>0</v>
      </c>
    </row>
    <row r="14" spans="1:11" x14ac:dyDescent="0.25">
      <c r="E14" s="6"/>
      <c r="I14" s="6"/>
    </row>
    <row r="15" spans="1:11" x14ac:dyDescent="0.25">
      <c r="B15" s="27" t="s">
        <v>80</v>
      </c>
      <c r="C15" s="26"/>
      <c r="D15" s="26"/>
      <c r="F15" s="27" t="s">
        <v>81</v>
      </c>
      <c r="G15" s="26"/>
      <c r="H15" s="26"/>
      <c r="J15" s="27" t="s">
        <v>82</v>
      </c>
      <c r="K15" s="26"/>
    </row>
    <row r="17" spans="2:11" x14ac:dyDescent="0.25">
      <c r="B17" s="27" t="s">
        <v>83</v>
      </c>
      <c r="C17" s="26"/>
      <c r="D17" s="26"/>
      <c r="F17" s="27" t="s">
        <v>81</v>
      </c>
      <c r="G17" s="26"/>
      <c r="H17" s="26"/>
      <c r="J17" s="27" t="s">
        <v>82</v>
      </c>
      <c r="K17" s="26"/>
    </row>
    <row r="19" spans="2:11" x14ac:dyDescent="0.25">
      <c r="B19" s="27" t="s">
        <v>85</v>
      </c>
      <c r="C19" s="26"/>
      <c r="D19" s="26"/>
      <c r="F19" s="27" t="s">
        <v>81</v>
      </c>
      <c r="G19" s="26"/>
      <c r="H19" s="26"/>
      <c r="J19" s="27" t="s">
        <v>82</v>
      </c>
      <c r="K19" s="26"/>
    </row>
  </sheetData>
  <mergeCells count="6">
    <mergeCell ref="J9:K9"/>
    <mergeCell ref="B1:K1"/>
    <mergeCell ref="B2:K2"/>
    <mergeCell ref="B3:C3"/>
    <mergeCell ref="F3:H3"/>
    <mergeCell ref="J3:K3"/>
  </mergeCells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19"/>
  <sheetViews>
    <sheetView showGridLines="0" workbookViewId="0">
      <pane ySplit="1" topLeftCell="A3" activePane="bottomLeft" state="frozen"/>
      <selection pane="bottomLeft" activeCell="C5" sqref="C5"/>
    </sheetView>
  </sheetViews>
  <sheetFormatPr defaultRowHeight="15.75" x14ac:dyDescent="0.25"/>
  <cols>
    <col min="1" max="1" width="7.21875" customWidth="1"/>
    <col min="2" max="2" width="15" customWidth="1"/>
    <col min="3" max="3" width="14.44140625" customWidth="1"/>
    <col min="5" max="5" width="3.6640625" customWidth="1"/>
    <col min="6" max="6" width="15.6640625" customWidth="1"/>
    <col min="7" max="7" width="14.21875" customWidth="1"/>
    <col min="8" max="8" width="9.77734375" customWidth="1"/>
    <col min="9" max="9" width="4.44140625" customWidth="1"/>
    <col min="10" max="10" width="12.88671875" customWidth="1"/>
    <col min="11" max="11" width="14.109375" customWidth="1"/>
  </cols>
  <sheetData>
    <row r="1" spans="1:11" ht="108.75" customHeight="1" x14ac:dyDescent="0.4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</row>
    <row r="2" spans="1:11" ht="25.5" x14ac:dyDescent="0.35">
      <c r="B2" s="37" t="s">
        <v>20</v>
      </c>
      <c r="C2" s="37"/>
      <c r="D2" s="37"/>
      <c r="E2" s="37"/>
      <c r="F2" s="37"/>
      <c r="G2" s="37"/>
      <c r="H2" s="37"/>
      <c r="I2" s="37"/>
      <c r="J2" s="37"/>
      <c r="K2" s="37"/>
    </row>
    <row r="3" spans="1:11" ht="30" customHeight="1" x14ac:dyDescent="0.25">
      <c r="B3" s="35" t="s">
        <v>147</v>
      </c>
      <c r="C3" s="35"/>
      <c r="D3" s="2"/>
      <c r="E3" s="7"/>
      <c r="F3" s="35" t="s">
        <v>10</v>
      </c>
      <c r="G3" s="35"/>
      <c r="H3" s="35"/>
      <c r="I3" s="7"/>
      <c r="J3" s="35" t="s">
        <v>148</v>
      </c>
      <c r="K3" s="35"/>
    </row>
    <row r="4" spans="1:11" x14ac:dyDescent="0.25">
      <c r="B4" s="2" t="s">
        <v>39</v>
      </c>
      <c r="C4" s="2" t="s">
        <v>8</v>
      </c>
      <c r="D4" s="2" t="s">
        <v>1</v>
      </c>
      <c r="E4" s="9"/>
      <c r="F4" s="2" t="s">
        <v>3</v>
      </c>
      <c r="G4" s="2" t="s">
        <v>8</v>
      </c>
      <c r="H4" s="2" t="s">
        <v>1</v>
      </c>
      <c r="I4" s="9"/>
      <c r="J4" s="3" t="s">
        <v>3</v>
      </c>
      <c r="K4" s="2" t="s">
        <v>8</v>
      </c>
    </row>
    <row r="5" spans="1:11" ht="63" x14ac:dyDescent="0.25">
      <c r="B5" s="2" t="s">
        <v>2</v>
      </c>
      <c r="C5" s="12">
        <v>131635</v>
      </c>
      <c r="D5" s="17">
        <v>43222</v>
      </c>
      <c r="E5" s="9"/>
      <c r="F5" s="5" t="s">
        <v>48</v>
      </c>
      <c r="G5" s="4">
        <v>120000</v>
      </c>
      <c r="H5" s="17">
        <v>43221</v>
      </c>
      <c r="I5" s="9"/>
      <c r="J5" s="2" t="s">
        <v>5</v>
      </c>
      <c r="K5" s="12">
        <f t="shared" ref="K5" si="0">C13</f>
        <v>131635</v>
      </c>
    </row>
    <row r="6" spans="1:11" x14ac:dyDescent="0.25">
      <c r="B6" s="2" t="s">
        <v>2</v>
      </c>
      <c r="C6" s="2"/>
      <c r="D6" s="2"/>
      <c r="E6" s="9"/>
      <c r="F6" s="5"/>
      <c r="G6" s="2"/>
      <c r="H6" s="2"/>
      <c r="I6" s="9"/>
      <c r="J6" s="2" t="s">
        <v>6</v>
      </c>
      <c r="K6" s="12">
        <f>G13</f>
        <v>120000</v>
      </c>
    </row>
    <row r="7" spans="1:11" x14ac:dyDescent="0.25">
      <c r="B7" s="2" t="s">
        <v>2</v>
      </c>
      <c r="C7" s="2"/>
      <c r="D7" s="2"/>
      <c r="E7" s="9"/>
      <c r="F7" s="2"/>
      <c r="G7" s="2"/>
      <c r="H7" s="2"/>
      <c r="I7" s="9"/>
      <c r="J7" s="11" t="s">
        <v>4</v>
      </c>
      <c r="K7" s="13">
        <f>C13-G13</f>
        <v>11635</v>
      </c>
    </row>
    <row r="8" spans="1:11" x14ac:dyDescent="0.25">
      <c r="B8" s="2" t="s">
        <v>2</v>
      </c>
      <c r="C8" s="2"/>
      <c r="D8" s="2"/>
      <c r="E8" s="9"/>
      <c r="F8" s="2"/>
      <c r="G8" s="2"/>
      <c r="H8" s="2"/>
      <c r="I8" s="10"/>
      <c r="J8" s="6"/>
      <c r="K8" s="6"/>
    </row>
    <row r="9" spans="1:11" x14ac:dyDescent="0.25">
      <c r="B9" s="2" t="s">
        <v>2</v>
      </c>
      <c r="C9" s="2"/>
      <c r="D9" s="2"/>
      <c r="E9" s="9"/>
      <c r="F9" s="2"/>
      <c r="G9" s="2"/>
      <c r="H9" s="2"/>
      <c r="I9" s="10"/>
      <c r="J9" s="34" t="s">
        <v>13</v>
      </c>
      <c r="K9" s="34"/>
    </row>
    <row r="10" spans="1:11" x14ac:dyDescent="0.25">
      <c r="B10" s="2" t="s">
        <v>2</v>
      </c>
      <c r="C10" s="2"/>
      <c r="D10" s="2"/>
      <c r="E10" s="9"/>
      <c r="F10" s="2"/>
      <c r="G10" s="2"/>
      <c r="H10" s="2"/>
      <c r="I10" s="10"/>
      <c r="J10" s="3" t="s">
        <v>14</v>
      </c>
      <c r="K10" s="3" t="s">
        <v>8</v>
      </c>
    </row>
    <row r="11" spans="1:11" x14ac:dyDescent="0.25">
      <c r="B11" s="2" t="s">
        <v>2</v>
      </c>
      <c r="C11" s="2"/>
      <c r="D11" s="2"/>
      <c r="E11" s="9"/>
      <c r="F11" s="2"/>
      <c r="G11" s="2"/>
      <c r="H11" s="2"/>
      <c r="I11" s="10"/>
      <c r="J11" s="2" t="s">
        <v>15</v>
      </c>
      <c r="K11" s="2">
        <v>0</v>
      </c>
    </row>
    <row r="12" spans="1:11" x14ac:dyDescent="0.25">
      <c r="B12" s="2" t="s">
        <v>2</v>
      </c>
      <c r="C12" s="2"/>
      <c r="D12" s="2"/>
      <c r="E12" s="9"/>
      <c r="F12" s="2"/>
      <c r="G12" s="2"/>
      <c r="H12" s="2"/>
      <c r="I12" s="10"/>
      <c r="J12" s="2" t="s">
        <v>16</v>
      </c>
      <c r="K12" s="2">
        <v>0</v>
      </c>
    </row>
    <row r="13" spans="1:11" x14ac:dyDescent="0.25">
      <c r="B13" s="3" t="s">
        <v>12</v>
      </c>
      <c r="C13" s="12">
        <f>SUM(C5:C12)</f>
        <v>131635</v>
      </c>
      <c r="D13" s="2"/>
      <c r="E13" s="9"/>
      <c r="F13" s="3" t="s">
        <v>11</v>
      </c>
      <c r="G13" s="4">
        <f>SUM(G5:G12)</f>
        <v>120000</v>
      </c>
      <c r="H13" s="2"/>
      <c r="I13" s="10"/>
      <c r="J13" s="3" t="s">
        <v>17</v>
      </c>
      <c r="K13" s="2">
        <f>SUM(K11:K12)</f>
        <v>0</v>
      </c>
    </row>
    <row r="14" spans="1:11" x14ac:dyDescent="0.25">
      <c r="E14" s="6"/>
      <c r="I14" s="6"/>
    </row>
    <row r="15" spans="1:11" x14ac:dyDescent="0.25">
      <c r="B15" s="27" t="s">
        <v>80</v>
      </c>
      <c r="C15" s="26"/>
      <c r="D15" s="26"/>
      <c r="F15" s="27" t="s">
        <v>81</v>
      </c>
      <c r="G15" s="26"/>
      <c r="H15" s="26"/>
      <c r="J15" s="27" t="s">
        <v>82</v>
      </c>
      <c r="K15" s="26"/>
    </row>
    <row r="17" spans="2:11" x14ac:dyDescent="0.25">
      <c r="B17" s="27" t="s">
        <v>83</v>
      </c>
      <c r="C17" s="26"/>
      <c r="D17" s="26"/>
      <c r="F17" s="27" t="s">
        <v>81</v>
      </c>
      <c r="G17" s="26"/>
      <c r="H17" s="26"/>
      <c r="J17" s="27" t="s">
        <v>82</v>
      </c>
      <c r="K17" s="26"/>
    </row>
    <row r="19" spans="2:11" x14ac:dyDescent="0.25">
      <c r="B19" s="27" t="s">
        <v>85</v>
      </c>
      <c r="C19" s="26"/>
      <c r="D19" s="26"/>
      <c r="F19" s="27" t="s">
        <v>81</v>
      </c>
      <c r="G19" s="26"/>
      <c r="H19" s="26"/>
      <c r="J19" s="27" t="s">
        <v>82</v>
      </c>
      <c r="K19" s="26"/>
    </row>
  </sheetData>
  <mergeCells count="6">
    <mergeCell ref="J9:K9"/>
    <mergeCell ref="B1:K1"/>
    <mergeCell ref="B2:K2"/>
    <mergeCell ref="B3:C3"/>
    <mergeCell ref="F3:H3"/>
    <mergeCell ref="J3:K3"/>
  </mergeCells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9"/>
  <sheetViews>
    <sheetView showGridLines="0" workbookViewId="0">
      <pane ySplit="1" topLeftCell="A2" activePane="bottomLeft" state="frozen"/>
      <selection pane="bottomLeft" activeCell="J3" sqref="J3:K3"/>
    </sheetView>
  </sheetViews>
  <sheetFormatPr defaultRowHeight="15.75" x14ac:dyDescent="0.25"/>
  <cols>
    <col min="1" max="1" width="7.21875" customWidth="1"/>
    <col min="2" max="2" width="15" customWidth="1"/>
    <col min="3" max="3" width="14.44140625" customWidth="1"/>
    <col min="4" max="4" width="9.77734375" bestFit="1" customWidth="1"/>
    <col min="5" max="5" width="3.6640625" customWidth="1"/>
    <col min="6" max="6" width="15.6640625" customWidth="1"/>
    <col min="7" max="7" width="14.21875" customWidth="1"/>
    <col min="8" max="8" width="9.77734375" customWidth="1"/>
    <col min="9" max="9" width="4.44140625" customWidth="1"/>
    <col min="10" max="10" width="12.88671875" customWidth="1"/>
    <col min="11" max="11" width="14.109375" customWidth="1"/>
  </cols>
  <sheetData>
    <row r="1" spans="1:11" ht="108.75" customHeight="1" x14ac:dyDescent="0.4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</row>
    <row r="2" spans="1:11" ht="25.5" x14ac:dyDescent="0.35">
      <c r="B2" s="37" t="s">
        <v>21</v>
      </c>
      <c r="C2" s="37"/>
      <c r="D2" s="37"/>
      <c r="E2" s="37"/>
      <c r="F2" s="37"/>
      <c r="G2" s="37"/>
      <c r="H2" s="37"/>
      <c r="I2" s="37"/>
      <c r="J2" s="37"/>
      <c r="K2" s="37"/>
    </row>
    <row r="3" spans="1:11" ht="30" customHeight="1" x14ac:dyDescent="0.25">
      <c r="B3" s="35" t="s">
        <v>147</v>
      </c>
      <c r="C3" s="35"/>
      <c r="D3" s="2"/>
      <c r="E3" s="7"/>
      <c r="F3" s="35" t="s">
        <v>10</v>
      </c>
      <c r="G3" s="35"/>
      <c r="H3" s="35"/>
      <c r="I3" s="7"/>
      <c r="J3" s="35" t="s">
        <v>148</v>
      </c>
      <c r="K3" s="35"/>
    </row>
    <row r="4" spans="1:11" x14ac:dyDescent="0.25">
      <c r="B4" s="2" t="s">
        <v>39</v>
      </c>
      <c r="C4" s="2" t="s">
        <v>8</v>
      </c>
      <c r="D4" s="2" t="s">
        <v>1</v>
      </c>
      <c r="E4" s="9"/>
      <c r="F4" s="2" t="s">
        <v>3</v>
      </c>
      <c r="G4" s="2" t="s">
        <v>8</v>
      </c>
      <c r="H4" s="2" t="s">
        <v>1</v>
      </c>
      <c r="I4" s="9"/>
      <c r="J4" s="3" t="s">
        <v>3</v>
      </c>
      <c r="K4" s="2" t="s">
        <v>8</v>
      </c>
    </row>
    <row r="5" spans="1:11" x14ac:dyDescent="0.25">
      <c r="B5" s="2" t="s">
        <v>2</v>
      </c>
      <c r="C5" s="12">
        <v>109892.79</v>
      </c>
      <c r="D5" s="17">
        <v>43436</v>
      </c>
      <c r="E5" s="9"/>
      <c r="F5" s="2" t="s">
        <v>49</v>
      </c>
      <c r="G5" s="4">
        <v>120000</v>
      </c>
      <c r="H5" s="17" t="s">
        <v>50</v>
      </c>
      <c r="I5" s="9"/>
      <c r="J5" s="2" t="s">
        <v>5</v>
      </c>
      <c r="K5" s="12">
        <f t="shared" ref="K5" si="0">C13</f>
        <v>259973.64</v>
      </c>
    </row>
    <row r="6" spans="1:11" x14ac:dyDescent="0.25">
      <c r="B6" s="2" t="s">
        <v>2</v>
      </c>
      <c r="C6" s="12">
        <v>150080.85</v>
      </c>
      <c r="D6" s="2" t="s">
        <v>35</v>
      </c>
      <c r="E6" s="9"/>
      <c r="F6" s="5"/>
      <c r="G6" s="2"/>
      <c r="H6" s="2"/>
      <c r="I6" s="9"/>
      <c r="J6" s="2" t="s">
        <v>6</v>
      </c>
      <c r="K6" s="12">
        <f>G13</f>
        <v>120000</v>
      </c>
    </row>
    <row r="7" spans="1:11" x14ac:dyDescent="0.25">
      <c r="B7" s="2" t="s">
        <v>2</v>
      </c>
      <c r="C7" s="2"/>
      <c r="D7" s="2"/>
      <c r="E7" s="9"/>
      <c r="F7" s="2"/>
      <c r="G7" s="2"/>
      <c r="H7" s="2"/>
      <c r="I7" s="9"/>
      <c r="J7" s="11" t="s">
        <v>4</v>
      </c>
      <c r="K7" s="13">
        <f>C13-G13</f>
        <v>139973.64000000001</v>
      </c>
    </row>
    <row r="8" spans="1:11" x14ac:dyDescent="0.25">
      <c r="B8" s="2" t="s">
        <v>2</v>
      </c>
      <c r="C8" s="2"/>
      <c r="D8" s="2"/>
      <c r="E8" s="9"/>
      <c r="F8" s="2"/>
      <c r="G8" s="2"/>
      <c r="H8" s="2"/>
      <c r="I8" s="10"/>
      <c r="J8" s="6"/>
      <c r="K8" s="6"/>
    </row>
    <row r="9" spans="1:11" x14ac:dyDescent="0.25">
      <c r="B9" s="2" t="s">
        <v>2</v>
      </c>
      <c r="C9" s="2"/>
      <c r="D9" s="2"/>
      <c r="E9" s="9"/>
      <c r="F9" s="2"/>
      <c r="G9" s="2"/>
      <c r="H9" s="2"/>
      <c r="I9" s="10"/>
      <c r="J9" s="34" t="s">
        <v>13</v>
      </c>
      <c r="K9" s="34"/>
    </row>
    <row r="10" spans="1:11" x14ac:dyDescent="0.25">
      <c r="B10" s="2" t="s">
        <v>2</v>
      </c>
      <c r="C10" s="2"/>
      <c r="D10" s="2"/>
      <c r="E10" s="9"/>
      <c r="F10" s="2"/>
      <c r="G10" s="2"/>
      <c r="H10" s="2"/>
      <c r="I10" s="10"/>
      <c r="J10" s="3" t="s">
        <v>14</v>
      </c>
      <c r="K10" s="3" t="s">
        <v>8</v>
      </c>
    </row>
    <row r="11" spans="1:11" x14ac:dyDescent="0.25">
      <c r="B11" s="2" t="s">
        <v>2</v>
      </c>
      <c r="C11" s="2"/>
      <c r="D11" s="2"/>
      <c r="E11" s="9"/>
      <c r="F11" s="2"/>
      <c r="G11" s="2"/>
      <c r="H11" s="2"/>
      <c r="I11" s="10"/>
      <c r="J11" s="2" t="s">
        <v>15</v>
      </c>
      <c r="K11" s="2">
        <v>0</v>
      </c>
    </row>
    <row r="12" spans="1:11" x14ac:dyDescent="0.25">
      <c r="B12" s="2" t="s">
        <v>2</v>
      </c>
      <c r="C12" s="2"/>
      <c r="D12" s="2"/>
      <c r="E12" s="9"/>
      <c r="F12" s="2"/>
      <c r="G12" s="2"/>
      <c r="H12" s="2"/>
      <c r="I12" s="10"/>
      <c r="J12" s="2" t="s">
        <v>16</v>
      </c>
      <c r="K12" s="12">
        <v>139973.64000000001</v>
      </c>
    </row>
    <row r="13" spans="1:11" x14ac:dyDescent="0.25">
      <c r="B13" s="3" t="s">
        <v>12</v>
      </c>
      <c r="C13" s="12">
        <f>SUM(C5:C12)</f>
        <v>259973.64</v>
      </c>
      <c r="D13" s="2"/>
      <c r="E13" s="9"/>
      <c r="F13" s="3" t="s">
        <v>11</v>
      </c>
      <c r="G13" s="4">
        <f>SUM(G5:G12)</f>
        <v>120000</v>
      </c>
      <c r="H13" s="2"/>
      <c r="I13" s="10"/>
      <c r="J13" s="3" t="s">
        <v>17</v>
      </c>
      <c r="K13" s="2">
        <f>SUM(K11:K12)</f>
        <v>139973.64000000001</v>
      </c>
    </row>
    <row r="14" spans="1:11" x14ac:dyDescent="0.25">
      <c r="E14" s="6"/>
      <c r="I14" s="6"/>
    </row>
    <row r="15" spans="1:11" x14ac:dyDescent="0.25">
      <c r="B15" s="27" t="s">
        <v>80</v>
      </c>
      <c r="C15" s="26"/>
      <c r="D15" s="26"/>
      <c r="F15" s="27" t="s">
        <v>81</v>
      </c>
      <c r="G15" s="26"/>
      <c r="H15" s="26"/>
      <c r="J15" s="27" t="s">
        <v>82</v>
      </c>
      <c r="K15" s="26"/>
    </row>
    <row r="17" spans="2:11" x14ac:dyDescent="0.25">
      <c r="B17" s="27" t="s">
        <v>84</v>
      </c>
      <c r="C17" s="26"/>
      <c r="D17" s="26"/>
      <c r="F17" s="27" t="s">
        <v>81</v>
      </c>
      <c r="G17" s="26"/>
      <c r="H17" s="26"/>
      <c r="J17" s="27" t="s">
        <v>82</v>
      </c>
      <c r="K17" s="26"/>
    </row>
    <row r="19" spans="2:11" x14ac:dyDescent="0.25">
      <c r="B19" s="27" t="s">
        <v>85</v>
      </c>
      <c r="C19" s="26"/>
      <c r="D19" s="26"/>
      <c r="F19" s="27" t="s">
        <v>81</v>
      </c>
      <c r="G19" s="26"/>
      <c r="H19" s="26"/>
      <c r="J19" s="27" t="s">
        <v>82</v>
      </c>
      <c r="K19" s="26"/>
    </row>
  </sheetData>
  <mergeCells count="6">
    <mergeCell ref="J9:K9"/>
    <mergeCell ref="B1:K1"/>
    <mergeCell ref="B2:K2"/>
    <mergeCell ref="B3:C3"/>
    <mergeCell ref="F3:H3"/>
    <mergeCell ref="J3:K3"/>
  </mergeCells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L26"/>
  <sheetViews>
    <sheetView showGridLines="0" workbookViewId="0">
      <pane ySplit="1" topLeftCell="A2" activePane="bottomLeft" state="frozen"/>
      <selection pane="bottomLeft" activeCell="J6" sqref="J6"/>
    </sheetView>
  </sheetViews>
  <sheetFormatPr defaultRowHeight="15.75" x14ac:dyDescent="0.25"/>
  <cols>
    <col min="1" max="1" width="7.21875" customWidth="1"/>
    <col min="2" max="2" width="15" customWidth="1"/>
    <col min="3" max="3" width="14.44140625" customWidth="1"/>
    <col min="4" max="4" width="9.44140625" customWidth="1"/>
    <col min="5" max="5" width="3.6640625" customWidth="1"/>
    <col min="6" max="6" width="15.6640625" customWidth="1"/>
    <col min="7" max="7" width="14.21875" customWidth="1"/>
    <col min="8" max="8" width="9.77734375" customWidth="1"/>
    <col min="9" max="9" width="4.44140625" customWidth="1"/>
    <col min="10" max="10" width="12.88671875" customWidth="1"/>
    <col min="11" max="11" width="14.109375" customWidth="1"/>
  </cols>
  <sheetData>
    <row r="1" spans="1:12" ht="108.75" customHeight="1" x14ac:dyDescent="0.4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</row>
    <row r="2" spans="1:12" ht="25.5" x14ac:dyDescent="0.35">
      <c r="B2" s="38" t="s">
        <v>22</v>
      </c>
      <c r="C2" s="38"/>
      <c r="D2" s="38"/>
      <c r="E2" s="38"/>
      <c r="F2" s="38"/>
      <c r="G2" s="38"/>
      <c r="H2" s="38"/>
      <c r="I2" s="38"/>
      <c r="J2" s="38"/>
      <c r="K2" s="38"/>
    </row>
    <row r="3" spans="1:12" ht="30" customHeight="1" x14ac:dyDescent="0.25">
      <c r="B3" s="35" t="s">
        <v>147</v>
      </c>
      <c r="C3" s="35"/>
      <c r="D3" s="2"/>
      <c r="E3" s="39"/>
      <c r="F3" s="35" t="s">
        <v>10</v>
      </c>
      <c r="G3" s="35"/>
      <c r="H3" s="35"/>
      <c r="I3" s="41"/>
      <c r="J3" s="35" t="s">
        <v>148</v>
      </c>
      <c r="K3" s="35"/>
    </row>
    <row r="4" spans="1:12" x14ac:dyDescent="0.25">
      <c r="B4" s="2" t="s">
        <v>39</v>
      </c>
      <c r="C4" s="2" t="s">
        <v>8</v>
      </c>
      <c r="D4" s="2" t="s">
        <v>1</v>
      </c>
      <c r="E4" s="40"/>
      <c r="F4" s="2" t="s">
        <v>3</v>
      </c>
      <c r="G4" s="2" t="s">
        <v>8</v>
      </c>
      <c r="H4" s="2" t="s">
        <v>1</v>
      </c>
      <c r="I4" s="42"/>
      <c r="J4" s="3" t="s">
        <v>3</v>
      </c>
      <c r="K4" s="2" t="s">
        <v>8</v>
      </c>
    </row>
    <row r="5" spans="1:12" ht="31.5" x14ac:dyDescent="0.25">
      <c r="B5" s="2" t="s">
        <v>2</v>
      </c>
      <c r="C5" s="12">
        <v>117574.62</v>
      </c>
      <c r="D5" s="2" t="s">
        <v>51</v>
      </c>
      <c r="E5" s="40"/>
      <c r="F5" s="5" t="s">
        <v>61</v>
      </c>
      <c r="G5" s="12">
        <v>30000</v>
      </c>
      <c r="H5" s="17">
        <v>43103</v>
      </c>
      <c r="I5" s="42"/>
      <c r="J5" s="2" t="s">
        <v>5</v>
      </c>
      <c r="K5" s="12">
        <f t="shared" ref="K5" si="0">C9</f>
        <v>277659.21999999997</v>
      </c>
    </row>
    <row r="6" spans="1:12" x14ac:dyDescent="0.25">
      <c r="B6" s="2" t="s">
        <v>2</v>
      </c>
      <c r="C6" s="12">
        <v>26654.82</v>
      </c>
      <c r="D6" s="2" t="s">
        <v>52</v>
      </c>
      <c r="E6" s="40"/>
      <c r="F6" s="2" t="s">
        <v>7</v>
      </c>
      <c r="G6" s="4">
        <v>0</v>
      </c>
      <c r="H6" s="17"/>
      <c r="I6" s="42"/>
      <c r="J6" s="2" t="s">
        <v>6</v>
      </c>
      <c r="K6" s="12">
        <f>G20</f>
        <v>218895.85</v>
      </c>
    </row>
    <row r="7" spans="1:12" x14ac:dyDescent="0.25">
      <c r="A7" s="20"/>
      <c r="B7" s="18" t="s">
        <v>2</v>
      </c>
      <c r="C7" s="12">
        <v>33429.78</v>
      </c>
      <c r="D7" s="19" t="s">
        <v>59</v>
      </c>
      <c r="E7" s="40"/>
      <c r="F7" s="2" t="s">
        <v>43</v>
      </c>
      <c r="G7" s="12">
        <v>10000</v>
      </c>
      <c r="H7" s="17">
        <v>43284</v>
      </c>
      <c r="I7" s="42"/>
      <c r="J7" s="11" t="s">
        <v>4</v>
      </c>
      <c r="K7" s="13">
        <f>C9-G20</f>
        <v>58763.369999999966</v>
      </c>
    </row>
    <row r="8" spans="1:12" x14ac:dyDescent="0.25">
      <c r="A8" s="20"/>
      <c r="B8" s="18" t="s">
        <v>2</v>
      </c>
      <c r="C8" s="12">
        <v>100000</v>
      </c>
      <c r="D8" s="19" t="s">
        <v>59</v>
      </c>
      <c r="E8" s="40"/>
      <c r="F8" s="2" t="s">
        <v>41</v>
      </c>
      <c r="G8" s="12">
        <v>3000</v>
      </c>
      <c r="H8" s="17">
        <v>43284</v>
      </c>
      <c r="I8" s="42"/>
      <c r="J8" s="6"/>
      <c r="K8" s="21"/>
    </row>
    <row r="9" spans="1:12" x14ac:dyDescent="0.25">
      <c r="A9" s="20"/>
      <c r="B9" s="3" t="s">
        <v>12</v>
      </c>
      <c r="C9" s="12">
        <f>SUM(C5:C8)</f>
        <v>277659.21999999997</v>
      </c>
      <c r="D9" s="2"/>
      <c r="E9" s="23"/>
      <c r="F9" s="2" t="s">
        <v>42</v>
      </c>
      <c r="G9" s="12">
        <v>2000</v>
      </c>
      <c r="H9" s="17">
        <v>43284</v>
      </c>
      <c r="I9" s="42"/>
      <c r="J9" s="34" t="s">
        <v>13</v>
      </c>
      <c r="K9" s="34"/>
    </row>
    <row r="10" spans="1:12" x14ac:dyDescent="0.25">
      <c r="B10" s="42"/>
      <c r="C10" s="43"/>
      <c r="D10" s="43"/>
      <c r="E10" s="44"/>
      <c r="F10" s="2" t="s">
        <v>44</v>
      </c>
      <c r="G10" s="12">
        <v>3500</v>
      </c>
      <c r="H10" s="17">
        <v>43284</v>
      </c>
      <c r="I10" s="42"/>
      <c r="J10" s="3" t="s">
        <v>14</v>
      </c>
      <c r="K10" s="3" t="s">
        <v>8</v>
      </c>
    </row>
    <row r="11" spans="1:12" x14ac:dyDescent="0.25">
      <c r="B11" s="42"/>
      <c r="C11" s="43"/>
      <c r="D11" s="43"/>
      <c r="E11" s="44"/>
      <c r="F11" s="2" t="s">
        <v>45</v>
      </c>
      <c r="G11" s="12">
        <v>2000</v>
      </c>
      <c r="H11" s="17">
        <v>43284</v>
      </c>
      <c r="I11" s="42"/>
      <c r="J11" s="2" t="s">
        <v>16</v>
      </c>
      <c r="K11" s="2">
        <v>0</v>
      </c>
    </row>
    <row r="12" spans="1:12" x14ac:dyDescent="0.25">
      <c r="B12" s="42"/>
      <c r="C12" s="43"/>
      <c r="D12" s="43"/>
      <c r="E12" s="44"/>
      <c r="F12" s="2" t="s">
        <v>46</v>
      </c>
      <c r="G12" s="12">
        <v>1000</v>
      </c>
      <c r="H12" s="17">
        <v>43284</v>
      </c>
      <c r="I12" s="42"/>
      <c r="J12" s="3" t="s">
        <v>17</v>
      </c>
      <c r="K12" s="2">
        <f>SUM(K11:K11)</f>
        <v>0</v>
      </c>
    </row>
    <row r="13" spans="1:12" ht="47.25" x14ac:dyDescent="0.25">
      <c r="B13" s="42"/>
      <c r="C13" s="43"/>
      <c r="D13" s="43"/>
      <c r="E13" s="44"/>
      <c r="F13" s="5" t="s">
        <v>40</v>
      </c>
      <c r="G13" s="12">
        <v>4000</v>
      </c>
      <c r="H13" s="17">
        <v>43437</v>
      </c>
      <c r="I13" s="42"/>
      <c r="J13" s="43"/>
      <c r="K13" s="44"/>
      <c r="L13" s="10"/>
    </row>
    <row r="14" spans="1:12" ht="31.5" x14ac:dyDescent="0.25">
      <c r="A14" s="20"/>
      <c r="B14" s="42"/>
      <c r="C14" s="43"/>
      <c r="D14" s="43"/>
      <c r="E14" s="44"/>
      <c r="F14" s="5" t="s">
        <v>55</v>
      </c>
      <c r="G14" s="12">
        <v>2000</v>
      </c>
      <c r="H14" s="17" t="s">
        <v>56</v>
      </c>
      <c r="I14" s="42"/>
      <c r="J14" s="43"/>
      <c r="K14" s="44"/>
      <c r="L14" s="10"/>
    </row>
    <row r="15" spans="1:12" ht="47.25" x14ac:dyDescent="0.25">
      <c r="A15" s="20"/>
      <c r="B15" s="42"/>
      <c r="C15" s="43"/>
      <c r="D15" s="43"/>
      <c r="E15" s="44"/>
      <c r="F15" s="5" t="s">
        <v>57</v>
      </c>
      <c r="G15" s="12">
        <v>43395.85</v>
      </c>
      <c r="H15" s="17" t="s">
        <v>58</v>
      </c>
      <c r="I15" s="42"/>
      <c r="J15" s="43"/>
      <c r="K15" s="44"/>
      <c r="L15" s="10"/>
    </row>
    <row r="16" spans="1:12" ht="31.5" x14ac:dyDescent="0.25">
      <c r="B16" s="42"/>
      <c r="C16" s="43"/>
      <c r="D16" s="43"/>
      <c r="E16" s="44"/>
      <c r="F16" s="5" t="s">
        <v>53</v>
      </c>
      <c r="G16" s="12">
        <v>15000</v>
      </c>
      <c r="H16" s="17" t="s">
        <v>52</v>
      </c>
      <c r="I16" s="42"/>
      <c r="J16" s="43"/>
      <c r="K16" s="44"/>
      <c r="L16" s="10"/>
    </row>
    <row r="17" spans="2:12" ht="63" x14ac:dyDescent="0.25">
      <c r="B17" s="42"/>
      <c r="C17" s="43"/>
      <c r="D17" s="43"/>
      <c r="E17" s="44"/>
      <c r="F17" s="5" t="s">
        <v>54</v>
      </c>
      <c r="G17" s="12">
        <v>3000</v>
      </c>
      <c r="H17" s="17" t="s">
        <v>52</v>
      </c>
      <c r="I17" s="42"/>
      <c r="J17" s="43"/>
      <c r="K17" s="44"/>
      <c r="L17" s="10"/>
    </row>
    <row r="18" spans="2:12" ht="31.5" x14ac:dyDescent="0.25">
      <c r="B18" s="42"/>
      <c r="C18" s="43"/>
      <c r="D18" s="43"/>
      <c r="E18" s="44"/>
      <c r="F18" s="5" t="s">
        <v>62</v>
      </c>
      <c r="G18" s="24"/>
      <c r="H18" s="17" t="s">
        <v>59</v>
      </c>
      <c r="I18" s="42"/>
      <c r="J18" s="43"/>
      <c r="K18" s="44"/>
      <c r="L18" s="10"/>
    </row>
    <row r="19" spans="2:12" ht="47.25" x14ac:dyDescent="0.25">
      <c r="B19" s="42"/>
      <c r="C19" s="43"/>
      <c r="D19" s="43"/>
      <c r="E19" s="44"/>
      <c r="F19" s="5" t="s">
        <v>60</v>
      </c>
      <c r="G19" s="12">
        <v>100000</v>
      </c>
      <c r="H19" s="17" t="s">
        <v>59</v>
      </c>
      <c r="I19" s="42"/>
      <c r="J19" s="43"/>
      <c r="K19" s="44"/>
      <c r="L19" s="10"/>
    </row>
    <row r="20" spans="2:12" x14ac:dyDescent="0.25">
      <c r="B20" s="45"/>
      <c r="C20" s="46"/>
      <c r="D20" s="46"/>
      <c r="E20" s="47"/>
      <c r="F20" s="3" t="s">
        <v>11</v>
      </c>
      <c r="G20" s="4">
        <f>SUM(G5:G19)</f>
        <v>218895.85</v>
      </c>
      <c r="H20" s="2"/>
      <c r="I20" s="45"/>
      <c r="J20" s="46"/>
      <c r="K20" s="47"/>
    </row>
    <row r="21" spans="2:12" x14ac:dyDescent="0.25">
      <c r="B21" s="22"/>
      <c r="C21" s="22"/>
      <c r="J21" s="22"/>
    </row>
    <row r="22" spans="2:12" x14ac:dyDescent="0.25">
      <c r="B22" s="27" t="s">
        <v>80</v>
      </c>
      <c r="C22" s="26"/>
      <c r="D22" s="26"/>
      <c r="F22" s="27" t="s">
        <v>81</v>
      </c>
      <c r="G22" s="26"/>
      <c r="H22" s="26"/>
      <c r="J22" s="27" t="s">
        <v>82</v>
      </c>
      <c r="K22" s="26"/>
    </row>
    <row r="24" spans="2:12" x14ac:dyDescent="0.25">
      <c r="B24" s="27" t="s">
        <v>83</v>
      </c>
      <c r="C24" s="26"/>
      <c r="D24" s="26"/>
      <c r="F24" s="27" t="s">
        <v>81</v>
      </c>
      <c r="G24" s="26"/>
      <c r="H24" s="26"/>
      <c r="J24" s="27" t="s">
        <v>82</v>
      </c>
      <c r="K24" s="26"/>
    </row>
    <row r="26" spans="2:12" x14ac:dyDescent="0.25">
      <c r="B26" s="27" t="s">
        <v>85</v>
      </c>
      <c r="C26" s="26"/>
      <c r="D26" s="26"/>
      <c r="F26" s="27" t="s">
        <v>81</v>
      </c>
      <c r="G26" s="26"/>
      <c r="H26" s="26"/>
      <c r="J26" s="27" t="s">
        <v>82</v>
      </c>
      <c r="K26" s="26"/>
    </row>
  </sheetData>
  <mergeCells count="10">
    <mergeCell ref="J9:K9"/>
    <mergeCell ref="B1:K1"/>
    <mergeCell ref="B2:K2"/>
    <mergeCell ref="B3:C3"/>
    <mergeCell ref="F3:H3"/>
    <mergeCell ref="J3:K3"/>
    <mergeCell ref="E3:E8"/>
    <mergeCell ref="I3:I12"/>
    <mergeCell ref="B10:E20"/>
    <mergeCell ref="I13:K20"/>
  </mergeCells>
  <pageMargins left="0.7" right="0.7" top="0.75" bottom="0.75" header="0.3" footer="0.3"/>
  <pageSetup scale="80" fitToHeight="0" orientation="landscape" r:id="rId1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0"/>
  <sheetViews>
    <sheetView showGridLines="0" workbookViewId="0">
      <pane ySplit="1" topLeftCell="A2" activePane="bottomLeft" state="frozen"/>
      <selection pane="bottomLeft" activeCell="H5" sqref="H5"/>
    </sheetView>
  </sheetViews>
  <sheetFormatPr defaultRowHeight="15.75" x14ac:dyDescent="0.25"/>
  <cols>
    <col min="1" max="1" width="7.21875" customWidth="1"/>
    <col min="2" max="2" width="16.21875" customWidth="1"/>
    <col min="3" max="3" width="14.44140625" customWidth="1"/>
    <col min="4" max="4" width="10.77734375" customWidth="1"/>
    <col min="5" max="5" width="3.6640625" customWidth="1"/>
    <col min="6" max="6" width="15.6640625" customWidth="1"/>
    <col min="7" max="7" width="14.21875" customWidth="1"/>
    <col min="8" max="8" width="12.33203125" customWidth="1"/>
    <col min="9" max="9" width="4.44140625" customWidth="1"/>
    <col min="10" max="10" width="12.88671875" customWidth="1"/>
    <col min="11" max="11" width="14.109375" customWidth="1"/>
  </cols>
  <sheetData>
    <row r="1" spans="1:11" ht="108.75" customHeight="1" x14ac:dyDescent="0.4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</row>
    <row r="2" spans="1:11" ht="25.5" x14ac:dyDescent="0.35">
      <c r="B2" s="38" t="s">
        <v>23</v>
      </c>
      <c r="C2" s="38"/>
      <c r="D2" s="38"/>
      <c r="E2" s="38"/>
      <c r="F2" s="38"/>
      <c r="G2" s="38"/>
      <c r="H2" s="38"/>
      <c r="I2" s="38"/>
      <c r="J2" s="38"/>
      <c r="K2" s="38"/>
    </row>
    <row r="3" spans="1:11" ht="30" customHeight="1" x14ac:dyDescent="0.25">
      <c r="B3" s="35" t="s">
        <v>147</v>
      </c>
      <c r="C3" s="35"/>
      <c r="D3" s="2"/>
      <c r="E3" s="39"/>
      <c r="F3" s="35" t="s">
        <v>10</v>
      </c>
      <c r="G3" s="35"/>
      <c r="H3" s="35"/>
      <c r="I3" s="41"/>
      <c r="J3" s="35" t="s">
        <v>148</v>
      </c>
      <c r="K3" s="35"/>
    </row>
    <row r="4" spans="1:11" x14ac:dyDescent="0.25">
      <c r="B4" s="2" t="s">
        <v>39</v>
      </c>
      <c r="C4" s="2" t="s">
        <v>8</v>
      </c>
      <c r="D4" s="2" t="s">
        <v>1</v>
      </c>
      <c r="E4" s="40"/>
      <c r="F4" s="2" t="s">
        <v>3</v>
      </c>
      <c r="G4" s="2" t="s">
        <v>8</v>
      </c>
      <c r="H4" s="2" t="s">
        <v>1</v>
      </c>
      <c r="I4" s="42"/>
      <c r="J4" s="3" t="s">
        <v>3</v>
      </c>
      <c r="K4" s="2" t="s">
        <v>8</v>
      </c>
    </row>
    <row r="5" spans="1:11" ht="31.5" x14ac:dyDescent="0.25">
      <c r="B5" s="2" t="s">
        <v>2</v>
      </c>
      <c r="C5" s="12">
        <v>110344.5</v>
      </c>
      <c r="D5" s="17">
        <v>43408</v>
      </c>
      <c r="E5" s="40"/>
      <c r="F5" s="5" t="s">
        <v>69</v>
      </c>
      <c r="G5" s="4">
        <v>0</v>
      </c>
      <c r="H5" s="17"/>
      <c r="I5" s="42"/>
      <c r="J5" s="2" t="s">
        <v>5</v>
      </c>
      <c r="K5" s="12">
        <f t="shared" ref="K5" si="0">C7</f>
        <v>150344.5</v>
      </c>
    </row>
    <row r="6" spans="1:11" ht="31.5" x14ac:dyDescent="0.25">
      <c r="B6" s="2" t="s">
        <v>66</v>
      </c>
      <c r="C6" s="12">
        <v>40000</v>
      </c>
      <c r="D6" s="2" t="s">
        <v>67</v>
      </c>
      <c r="E6" s="40"/>
      <c r="F6" s="5" t="s">
        <v>63</v>
      </c>
      <c r="G6" s="2">
        <v>940</v>
      </c>
      <c r="H6" s="17">
        <v>43377</v>
      </c>
      <c r="I6" s="42"/>
      <c r="J6" s="2" t="s">
        <v>6</v>
      </c>
      <c r="K6" s="12">
        <f>G13</f>
        <v>150344.5</v>
      </c>
    </row>
    <row r="7" spans="1:11" x14ac:dyDescent="0.25">
      <c r="B7" s="3" t="s">
        <v>12</v>
      </c>
      <c r="C7" s="12">
        <f>SUM(C5:C6)</f>
        <v>150344.5</v>
      </c>
      <c r="D7" s="7"/>
      <c r="E7" s="40"/>
      <c r="F7" s="2" t="s">
        <v>64</v>
      </c>
      <c r="G7" s="12">
        <v>4800</v>
      </c>
      <c r="H7" s="17">
        <v>43438</v>
      </c>
      <c r="I7" s="42"/>
      <c r="J7" s="11" t="s">
        <v>4</v>
      </c>
      <c r="K7" s="13">
        <f>C7-G13</f>
        <v>0</v>
      </c>
    </row>
    <row r="8" spans="1:11" ht="63" x14ac:dyDescent="0.25">
      <c r="B8" s="43"/>
      <c r="C8" s="43"/>
      <c r="D8" s="43"/>
      <c r="E8" s="44"/>
      <c r="F8" s="5" t="s">
        <v>65</v>
      </c>
      <c r="G8" s="2">
        <v>250</v>
      </c>
      <c r="H8" s="17">
        <v>43438</v>
      </c>
      <c r="I8" s="42"/>
      <c r="J8" s="46"/>
      <c r="K8" s="46"/>
    </row>
    <row r="9" spans="1:11" x14ac:dyDescent="0.25">
      <c r="B9" s="43"/>
      <c r="C9" s="43"/>
      <c r="D9" s="43"/>
      <c r="E9" s="44"/>
      <c r="F9" s="2" t="s">
        <v>72</v>
      </c>
      <c r="G9" s="12">
        <v>10000</v>
      </c>
      <c r="H9" s="2" t="s">
        <v>73</v>
      </c>
      <c r="I9" s="42"/>
      <c r="J9" s="34" t="s">
        <v>13</v>
      </c>
      <c r="K9" s="34"/>
    </row>
    <row r="10" spans="1:11" ht="31.5" x14ac:dyDescent="0.25">
      <c r="B10" s="43"/>
      <c r="C10" s="43"/>
      <c r="D10" s="43"/>
      <c r="E10" s="44"/>
      <c r="F10" s="25" t="s">
        <v>74</v>
      </c>
      <c r="G10" s="14">
        <v>94354.5</v>
      </c>
      <c r="H10" t="s">
        <v>75</v>
      </c>
      <c r="I10" s="42"/>
      <c r="J10" s="3" t="s">
        <v>14</v>
      </c>
      <c r="K10" s="3" t="s">
        <v>8</v>
      </c>
    </row>
    <row r="11" spans="1:11" ht="47.25" x14ac:dyDescent="0.25">
      <c r="B11" s="43"/>
      <c r="C11" s="43"/>
      <c r="D11" s="43"/>
      <c r="E11" s="44"/>
      <c r="F11" s="5" t="s">
        <v>70</v>
      </c>
      <c r="G11" s="12">
        <v>40000</v>
      </c>
      <c r="H11" s="2" t="s">
        <v>71</v>
      </c>
      <c r="I11" s="42"/>
      <c r="J11" s="2" t="s">
        <v>15</v>
      </c>
      <c r="K11" s="2">
        <v>0</v>
      </c>
    </row>
    <row r="12" spans="1:11" x14ac:dyDescent="0.25">
      <c r="B12" s="43"/>
      <c r="C12" s="43"/>
      <c r="D12" s="43"/>
      <c r="E12" s="44"/>
      <c r="F12" s="2"/>
      <c r="G12" s="2"/>
      <c r="H12" s="2"/>
      <c r="I12" s="42"/>
      <c r="J12" s="2" t="s">
        <v>16</v>
      </c>
      <c r="K12" s="2">
        <v>0</v>
      </c>
    </row>
    <row r="13" spans="1:11" x14ac:dyDescent="0.25">
      <c r="B13" s="43"/>
      <c r="C13" s="43"/>
      <c r="D13" s="43"/>
      <c r="E13" s="44"/>
      <c r="F13" s="3" t="s">
        <v>11</v>
      </c>
      <c r="G13" s="4">
        <f>SUM(G5:G12)</f>
        <v>150344.5</v>
      </c>
      <c r="H13" s="2"/>
      <c r="I13" s="42"/>
      <c r="J13" s="3" t="s">
        <v>17</v>
      </c>
      <c r="K13" s="2">
        <f>SUM(K11:K12)</f>
        <v>0</v>
      </c>
    </row>
    <row r="14" spans="1:11" x14ac:dyDescent="0.25">
      <c r="E14" s="6"/>
      <c r="I14" s="6"/>
    </row>
    <row r="15" spans="1:11" x14ac:dyDescent="0.25">
      <c r="B15" s="27" t="s">
        <v>80</v>
      </c>
      <c r="C15" s="26"/>
      <c r="D15" s="26"/>
      <c r="F15" s="27" t="s">
        <v>81</v>
      </c>
      <c r="G15" s="26"/>
      <c r="H15" s="26"/>
      <c r="J15" s="27" t="s">
        <v>82</v>
      </c>
      <c r="K15" s="26"/>
    </row>
    <row r="17" spans="2:11" x14ac:dyDescent="0.25">
      <c r="B17" s="27" t="s">
        <v>83</v>
      </c>
      <c r="C17" s="26"/>
      <c r="D17" s="26"/>
      <c r="F17" s="27" t="s">
        <v>81</v>
      </c>
      <c r="G17" s="26"/>
      <c r="H17" s="26"/>
      <c r="J17" s="27" t="s">
        <v>82</v>
      </c>
      <c r="K17" s="26"/>
    </row>
    <row r="19" spans="2:11" x14ac:dyDescent="0.25">
      <c r="B19" s="27" t="s">
        <v>85</v>
      </c>
      <c r="C19" s="26"/>
      <c r="D19" s="26"/>
      <c r="F19" s="27" t="s">
        <v>81</v>
      </c>
      <c r="G19" s="26"/>
      <c r="H19" s="26"/>
      <c r="J19" s="27" t="s">
        <v>82</v>
      </c>
      <c r="K19" s="26"/>
    </row>
    <row r="20" spans="2:11" x14ac:dyDescent="0.25">
      <c r="B20" s="27"/>
    </row>
  </sheetData>
  <mergeCells count="10">
    <mergeCell ref="J9:K9"/>
    <mergeCell ref="B1:K1"/>
    <mergeCell ref="B2:K2"/>
    <mergeCell ref="B3:C3"/>
    <mergeCell ref="F3:H3"/>
    <mergeCell ref="J3:K3"/>
    <mergeCell ref="B8:E13"/>
    <mergeCell ref="E3:E7"/>
    <mergeCell ref="I3:I13"/>
    <mergeCell ref="J8:K8"/>
  </mergeCells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2"/>
  <sheetViews>
    <sheetView showGridLines="0" workbookViewId="0">
      <pane ySplit="1" topLeftCell="A2" activePane="bottomLeft" state="frozen"/>
      <selection pane="bottomLeft" activeCell="C6" sqref="C6"/>
    </sheetView>
  </sheetViews>
  <sheetFormatPr defaultRowHeight="15.75" x14ac:dyDescent="0.25"/>
  <cols>
    <col min="1" max="1" width="7.21875" customWidth="1"/>
    <col min="2" max="2" width="15" customWidth="1"/>
    <col min="3" max="3" width="14.44140625" customWidth="1"/>
    <col min="4" max="4" width="9.33203125" customWidth="1"/>
    <col min="5" max="5" width="3.6640625" customWidth="1"/>
    <col min="6" max="6" width="15.6640625" customWidth="1"/>
    <col min="7" max="7" width="14.21875" customWidth="1"/>
    <col min="8" max="8" width="11" customWidth="1"/>
    <col min="9" max="9" width="4.44140625" customWidth="1"/>
    <col min="10" max="10" width="12.88671875" customWidth="1"/>
    <col min="11" max="11" width="14.109375" customWidth="1"/>
  </cols>
  <sheetData>
    <row r="1" spans="1:12" ht="108.75" customHeight="1" x14ac:dyDescent="0.4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</row>
    <row r="2" spans="1:12" ht="25.5" x14ac:dyDescent="0.35">
      <c r="B2" s="37" t="s">
        <v>24</v>
      </c>
      <c r="C2" s="37"/>
      <c r="D2" s="37"/>
      <c r="E2" s="37"/>
      <c r="F2" s="37"/>
      <c r="G2" s="37"/>
      <c r="H2" s="37"/>
      <c r="I2" s="37"/>
      <c r="J2" s="37"/>
      <c r="K2" s="37"/>
    </row>
    <row r="3" spans="1:12" ht="30" customHeight="1" x14ac:dyDescent="0.25">
      <c r="B3" s="48" t="s">
        <v>147</v>
      </c>
      <c r="C3" s="49"/>
      <c r="D3" s="2"/>
      <c r="E3" s="7"/>
      <c r="F3" s="35" t="s">
        <v>10</v>
      </c>
      <c r="G3" s="35"/>
      <c r="H3" s="35"/>
      <c r="I3" s="7"/>
      <c r="J3" s="35" t="s">
        <v>148</v>
      </c>
      <c r="K3" s="35"/>
    </row>
    <row r="4" spans="1:12" x14ac:dyDescent="0.25">
      <c r="B4" s="2" t="s">
        <v>39</v>
      </c>
      <c r="C4" s="2" t="s">
        <v>8</v>
      </c>
      <c r="D4" s="2" t="s">
        <v>1</v>
      </c>
      <c r="E4" s="9"/>
      <c r="F4" s="2" t="s">
        <v>3</v>
      </c>
      <c r="G4" s="2" t="s">
        <v>8</v>
      </c>
      <c r="H4" s="2" t="s">
        <v>1</v>
      </c>
      <c r="I4" s="9"/>
      <c r="J4" s="3" t="s">
        <v>3</v>
      </c>
      <c r="K4" s="2" t="s">
        <v>8</v>
      </c>
    </row>
    <row r="5" spans="1:12" ht="47.25" x14ac:dyDescent="0.25">
      <c r="B5" s="2" t="s">
        <v>2</v>
      </c>
      <c r="C5" s="12">
        <v>223008.52</v>
      </c>
      <c r="D5" s="17">
        <v>43136</v>
      </c>
      <c r="E5" s="9"/>
      <c r="F5" s="5" t="s">
        <v>68</v>
      </c>
      <c r="G5" s="4">
        <v>120000</v>
      </c>
      <c r="H5" s="17">
        <v>43136</v>
      </c>
      <c r="I5" s="9"/>
      <c r="J5" s="2" t="s">
        <v>5</v>
      </c>
      <c r="K5" s="12">
        <f>C8</f>
        <v>428973.61</v>
      </c>
    </row>
    <row r="6" spans="1:12" ht="31.5" x14ac:dyDescent="0.25">
      <c r="B6" s="2" t="s">
        <v>2</v>
      </c>
      <c r="C6" s="12">
        <v>69515.600000000006</v>
      </c>
      <c r="D6" s="17">
        <v>43348</v>
      </c>
      <c r="E6" s="9"/>
      <c r="F6" s="5" t="s">
        <v>76</v>
      </c>
      <c r="G6" s="12">
        <v>100000</v>
      </c>
      <c r="H6" s="17">
        <v>43136</v>
      </c>
      <c r="I6" s="9"/>
      <c r="J6" s="2" t="s">
        <v>6</v>
      </c>
      <c r="K6" s="12">
        <f>G16</f>
        <v>428973.61</v>
      </c>
    </row>
    <row r="7" spans="1:12" ht="63" x14ac:dyDescent="0.25">
      <c r="B7" s="2" t="s">
        <v>2</v>
      </c>
      <c r="C7" s="12">
        <v>136449.49</v>
      </c>
      <c r="D7" s="2" t="s">
        <v>87</v>
      </c>
      <c r="E7" s="9"/>
      <c r="F7" s="5" t="s">
        <v>77</v>
      </c>
      <c r="G7" s="12">
        <v>3008.52</v>
      </c>
      <c r="H7" s="17">
        <v>43136</v>
      </c>
      <c r="I7" s="9"/>
      <c r="J7" s="11" t="s">
        <v>4</v>
      </c>
      <c r="K7" s="13">
        <f>C8-G16</f>
        <v>0</v>
      </c>
    </row>
    <row r="8" spans="1:12" ht="31.5" x14ac:dyDescent="0.25">
      <c r="B8" s="3" t="s">
        <v>12</v>
      </c>
      <c r="C8" s="12">
        <f>SUM(C5:C7)</f>
        <v>428973.61</v>
      </c>
      <c r="D8" s="2"/>
      <c r="E8" s="9"/>
      <c r="F8" s="5" t="s">
        <v>78</v>
      </c>
      <c r="G8" s="12">
        <v>49515.6</v>
      </c>
      <c r="H8" s="17">
        <v>43348</v>
      </c>
      <c r="I8" s="10"/>
      <c r="J8" s="6"/>
      <c r="K8" s="26"/>
      <c r="L8" s="6"/>
    </row>
    <row r="9" spans="1:12" x14ac:dyDescent="0.25">
      <c r="D9" s="22"/>
      <c r="E9" s="20"/>
      <c r="F9" s="2" t="s">
        <v>79</v>
      </c>
      <c r="G9" s="12">
        <v>20000</v>
      </c>
      <c r="H9" s="2" t="s">
        <v>88</v>
      </c>
      <c r="I9" s="10"/>
      <c r="J9" s="34" t="s">
        <v>13</v>
      </c>
      <c r="K9" s="34"/>
    </row>
    <row r="10" spans="1:12" ht="31.5" x14ac:dyDescent="0.25">
      <c r="E10" s="20"/>
      <c r="F10" s="5" t="s">
        <v>96</v>
      </c>
      <c r="G10" s="12">
        <v>5000</v>
      </c>
      <c r="H10" s="2" t="s">
        <v>87</v>
      </c>
      <c r="I10" s="10"/>
      <c r="J10" s="3" t="s">
        <v>14</v>
      </c>
      <c r="K10" s="3" t="s">
        <v>8</v>
      </c>
    </row>
    <row r="11" spans="1:12" ht="47.25" x14ac:dyDescent="0.25">
      <c r="E11" s="20"/>
      <c r="F11" s="5" t="s">
        <v>89</v>
      </c>
      <c r="G11" s="12">
        <v>37368.03</v>
      </c>
      <c r="H11" s="2" t="s">
        <v>87</v>
      </c>
      <c r="I11" s="10"/>
      <c r="J11" s="2" t="s">
        <v>15</v>
      </c>
      <c r="K11" s="2">
        <v>0</v>
      </c>
    </row>
    <row r="12" spans="1:12" ht="31.5" x14ac:dyDescent="0.25">
      <c r="E12" s="20"/>
      <c r="F12" s="5" t="s">
        <v>91</v>
      </c>
      <c r="G12" s="12">
        <v>19000</v>
      </c>
      <c r="H12" s="2" t="s">
        <v>87</v>
      </c>
      <c r="I12" s="10"/>
      <c r="J12" s="2" t="s">
        <v>16</v>
      </c>
      <c r="K12" s="2">
        <v>0</v>
      </c>
    </row>
    <row r="13" spans="1:12" ht="31.5" x14ac:dyDescent="0.25">
      <c r="E13" s="20"/>
      <c r="F13" s="5" t="s">
        <v>90</v>
      </c>
      <c r="G13" s="12">
        <v>30000</v>
      </c>
      <c r="H13" s="2" t="s">
        <v>87</v>
      </c>
      <c r="I13" s="9"/>
      <c r="J13" s="3" t="s">
        <v>17</v>
      </c>
      <c r="K13" s="2">
        <f>SUM(K11:K12)</f>
        <v>0</v>
      </c>
    </row>
    <row r="14" spans="1:12" ht="63" x14ac:dyDescent="0.25">
      <c r="E14" s="6"/>
      <c r="F14" s="5" t="s">
        <v>93</v>
      </c>
      <c r="G14" s="12">
        <v>1500</v>
      </c>
      <c r="H14" s="2" t="s">
        <v>87</v>
      </c>
      <c r="I14" s="6"/>
      <c r="L14" s="6"/>
    </row>
    <row r="15" spans="1:12" ht="31.5" x14ac:dyDescent="0.25">
      <c r="E15" s="6"/>
      <c r="F15" s="5" t="s">
        <v>94</v>
      </c>
      <c r="G15" s="12">
        <v>43581.459999999963</v>
      </c>
      <c r="H15" s="2" t="s">
        <v>95</v>
      </c>
      <c r="I15" s="6"/>
      <c r="L15" s="6"/>
    </row>
    <row r="16" spans="1:12" x14ac:dyDescent="0.25">
      <c r="E16" s="6"/>
      <c r="F16" s="3" t="s">
        <v>11</v>
      </c>
      <c r="G16" s="4">
        <f>SUM(G5:G15)</f>
        <v>428973.61</v>
      </c>
      <c r="H16" s="2"/>
      <c r="I16" s="6"/>
      <c r="L16" s="6"/>
    </row>
    <row r="17" spans="2:11" x14ac:dyDescent="0.25">
      <c r="F17" s="29"/>
      <c r="G17" s="30"/>
      <c r="H17" s="6"/>
      <c r="I17" s="6"/>
    </row>
    <row r="18" spans="2:11" x14ac:dyDescent="0.25">
      <c r="B18" s="31" t="s">
        <v>80</v>
      </c>
      <c r="C18" s="46" t="s">
        <v>92</v>
      </c>
      <c r="D18" s="46"/>
      <c r="F18" s="31" t="s">
        <v>81</v>
      </c>
      <c r="G18" s="26"/>
      <c r="H18" s="28"/>
      <c r="I18" s="6"/>
      <c r="J18" s="31" t="s">
        <v>82</v>
      </c>
      <c r="K18" s="26"/>
    </row>
    <row r="19" spans="2:11" x14ac:dyDescent="0.25">
      <c r="B19" s="32"/>
      <c r="F19" s="32"/>
      <c r="I19" s="6"/>
      <c r="J19" s="29"/>
    </row>
    <row r="20" spans="2:11" x14ac:dyDescent="0.25">
      <c r="B20" s="31" t="s">
        <v>83</v>
      </c>
      <c r="C20" s="26"/>
      <c r="D20" s="26"/>
      <c r="F20" s="31" t="s">
        <v>81</v>
      </c>
      <c r="G20" s="26"/>
      <c r="H20" s="28"/>
      <c r="I20" s="6"/>
      <c r="J20" s="31" t="s">
        <v>82</v>
      </c>
      <c r="K20" s="26"/>
    </row>
    <row r="21" spans="2:11" x14ac:dyDescent="0.25">
      <c r="B21" s="32"/>
      <c r="F21" s="32"/>
      <c r="J21" s="32"/>
    </row>
    <row r="22" spans="2:11" x14ac:dyDescent="0.25">
      <c r="B22" s="31" t="s">
        <v>85</v>
      </c>
      <c r="C22" s="26"/>
      <c r="D22" s="26"/>
      <c r="F22" s="31" t="s">
        <v>81</v>
      </c>
      <c r="G22" s="26"/>
      <c r="H22" s="26"/>
      <c r="J22" s="31" t="s">
        <v>82</v>
      </c>
      <c r="K22" s="26"/>
    </row>
  </sheetData>
  <mergeCells count="7">
    <mergeCell ref="C18:D18"/>
    <mergeCell ref="J9:K9"/>
    <mergeCell ref="B1:K1"/>
    <mergeCell ref="B2:K2"/>
    <mergeCell ref="B3:C3"/>
    <mergeCell ref="F3:H3"/>
    <mergeCell ref="J3:K3"/>
  </mergeCells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SEPTEMBER 2017</vt:lpstr>
      <vt:lpstr>OCTOBER 2017</vt:lpstr>
      <vt:lpstr>NOVEMBER 2017</vt:lpstr>
      <vt:lpstr>DECEMBER 2017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 2018</vt:lpstr>
      <vt:lpstr>OCTOBER 2018</vt:lpstr>
      <vt:lpstr>NOVEMBER 2018</vt:lpstr>
      <vt:lpstr>DECEMBER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Wimpathy</dc:creator>
  <cp:lastModifiedBy>Wimpathy</cp:lastModifiedBy>
  <cp:lastPrinted>2018-05-17T14:29:33Z</cp:lastPrinted>
  <dcterms:created xsi:type="dcterms:W3CDTF">2018-03-07T14:54:03Z</dcterms:created>
  <dcterms:modified xsi:type="dcterms:W3CDTF">2018-10-23T08:25:50Z</dcterms:modified>
</cp:coreProperties>
</file>