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38400" windowHeight="21940" tabRatio="500"/>
  </bookViews>
  <sheets>
    <sheet name="Reconciliation" sheetId="1" r:id="rId1"/>
    <sheet name="Cashbook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2" l="1"/>
  <c r="G12" i="2"/>
  <c r="G13" i="2"/>
  <c r="G14" i="2"/>
  <c r="G15" i="2"/>
  <c r="G16" i="2"/>
  <c r="G17" i="2"/>
  <c r="F9" i="2"/>
  <c r="E9" i="2"/>
  <c r="C11" i="1"/>
  <c r="C12" i="1"/>
  <c r="C14" i="1"/>
  <c r="D25" i="1"/>
  <c r="C18" i="1"/>
  <c r="D38" i="1"/>
  <c r="C19" i="1"/>
  <c r="C21" i="1"/>
</calcChain>
</file>

<file path=xl/sharedStrings.xml><?xml version="1.0" encoding="utf-8"?>
<sst xmlns="http://schemas.openxmlformats.org/spreadsheetml/2006/main" count="62" uniqueCount="51">
  <si>
    <t xml:space="preserve">HOPE MINISTRIES INTERNATIONAL </t>
  </si>
  <si>
    <t xml:space="preserve">COMPANY NAME: </t>
  </si>
  <si>
    <t xml:space="preserve">BANK NAME : </t>
  </si>
  <si>
    <t xml:space="preserve">NEDBANK </t>
  </si>
  <si>
    <t xml:space="preserve">ACCOUNT NUMBER: </t>
  </si>
  <si>
    <t>081000003336</t>
  </si>
  <si>
    <t>CURRENCY:</t>
  </si>
  <si>
    <t>MWK</t>
  </si>
  <si>
    <t xml:space="preserve">BANK RECONCILIATION FOR THE MONTH: </t>
  </si>
  <si>
    <t>Prior month closing balance</t>
  </si>
  <si>
    <t>Current period start</t>
  </si>
  <si>
    <t>Current period end</t>
  </si>
  <si>
    <t>TOTAL</t>
  </si>
  <si>
    <t>DATE</t>
  </si>
  <si>
    <t>REFERENCE</t>
  </si>
  <si>
    <t>BALANCE</t>
  </si>
  <si>
    <t>Opening balance</t>
  </si>
  <si>
    <t>Deposits</t>
  </si>
  <si>
    <t>Payments</t>
  </si>
  <si>
    <t>DESCRIPTION/PAYEE/DEPOSITOR</t>
  </si>
  <si>
    <t>Net movement</t>
  </si>
  <si>
    <t>Cashbook closing balance</t>
  </si>
  <si>
    <t>Difference</t>
  </si>
  <si>
    <t>Total</t>
  </si>
  <si>
    <t>Payee</t>
  </si>
  <si>
    <t>Reference</t>
  </si>
  <si>
    <t>Amount</t>
  </si>
  <si>
    <t>Unreconcilited items</t>
  </si>
  <si>
    <t>Less: Outstanding payments</t>
  </si>
  <si>
    <t>Add: Outstading deposits</t>
  </si>
  <si>
    <t>Note 1 - Outstanding deposits</t>
  </si>
  <si>
    <t>Linked</t>
  </si>
  <si>
    <t>Note 2 - Outstanding payments</t>
  </si>
  <si>
    <t>Residual difference</t>
  </si>
  <si>
    <t>Prepared by:</t>
  </si>
  <si>
    <t>Name</t>
  </si>
  <si>
    <t>Signature</t>
  </si>
  <si>
    <t>Checked by:</t>
  </si>
  <si>
    <t>Dec-16</t>
  </si>
  <si>
    <t>Credit interest</t>
  </si>
  <si>
    <t>081000003336-201</t>
  </si>
  <si>
    <t>Debit interest</t>
  </si>
  <si>
    <t>Withholding tax</t>
  </si>
  <si>
    <t>Chq. 000002</t>
  </si>
  <si>
    <t xml:space="preserve">HOMI Activity financing </t>
  </si>
  <si>
    <t>Chq. 000004</t>
  </si>
  <si>
    <t>Legder fees</t>
  </si>
  <si>
    <t>BCH.17114-000615</t>
  </si>
  <si>
    <t>HOMI Activity financing - Detls on recpt.</t>
  </si>
  <si>
    <t>Bank statement balance : 28-Dec-16</t>
  </si>
  <si>
    <t>CASHBOOK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</si>
</sst>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[$-409]d\-mmm\-yy;@"/>
    <numFmt numFmtId="165" formatCode="_-* #,##0_-;\-* #,##0_-;_-* &quot;-&quot;??_-;_-@_-"/>
    <numFmt numFmtId="166" formatCode="_(* #,##0.00_);_(* \(#,##0.00\);_(* &quot;-&quot;??_);_(@_)"/>
    <numFmt numFmtId="167" formatCode="dd\.mm\.yyyy;@"/>
    <numFmt numFmtId="168" formatCode="dd/mm/yyyy;@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entury Gothic"/>
    </font>
    <font>
      <sz val="14"/>
      <color theme="1"/>
      <name val="Century Gothic"/>
    </font>
    <font>
      <b/>
      <sz val="14"/>
      <name val="Century Gothic"/>
    </font>
    <font>
      <sz val="14"/>
      <name val="Century Gothic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1"/>
      <name val="Century Gothic"/>
    </font>
    <font>
      <u/>
      <sz val="14"/>
      <color theme="1"/>
      <name val="Century Gothic"/>
    </font>
    <font>
      <i/>
      <sz val="14"/>
      <color theme="1"/>
      <name val="Century Gothic"/>
    </font>
    <font>
      <b/>
      <sz val="14"/>
      <color indexed="8"/>
      <name val="Century Gothic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16" fontId="3" fillId="0" borderId="0" xfId="0" applyNumberFormat="1" applyFont="1"/>
    <xf numFmtId="15" fontId="3" fillId="0" borderId="0" xfId="0" applyNumberFormat="1" applyFont="1"/>
    <xf numFmtId="16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4" fontId="4" fillId="2" borderId="1" xfId="1" applyNumberFormat="1" applyFont="1" applyFill="1" applyBorder="1" applyAlignment="1">
      <alignment horizontal="right"/>
    </xf>
    <xf numFmtId="4" fontId="4" fillId="2" borderId="1" xfId="1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3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0" fontId="9" fillId="0" borderId="0" xfId="0" applyFont="1" applyFill="1" applyBorder="1" applyAlignment="1"/>
    <xf numFmtId="4" fontId="9" fillId="0" borderId="0" xfId="1" applyNumberFormat="1" applyFont="1" applyFill="1" applyBorder="1" applyAlignment="1"/>
    <xf numFmtId="0" fontId="5" fillId="0" borderId="0" xfId="0" applyFont="1" applyBorder="1"/>
    <xf numFmtId="0" fontId="4" fillId="0" borderId="1" xfId="0" applyFont="1" applyBorder="1" applyAlignment="1">
      <alignment horizontal="left"/>
    </xf>
    <xf numFmtId="4" fontId="4" fillId="0" borderId="1" xfId="1" applyNumberFormat="1" applyFont="1" applyBorder="1"/>
    <xf numFmtId="167" fontId="5" fillId="3" borderId="4" xfId="0" applyNumberFormat="1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4" fontId="5" fillId="3" borderId="4" xfId="1" applyNumberFormat="1" applyFont="1" applyFill="1" applyBorder="1" applyAlignment="1">
      <alignment horizontal="right"/>
    </xf>
    <xf numFmtId="168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4" fontId="5" fillId="0" borderId="0" xfId="1" applyNumberFormat="1" applyFont="1" applyFill="1" applyBorder="1" applyAlignment="1"/>
    <xf numFmtId="0" fontId="5" fillId="0" borderId="0" xfId="0" quotePrefix="1" applyFont="1" applyFill="1" applyBorder="1" applyAlignment="1"/>
    <xf numFmtId="167" fontId="5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67" fontId="5" fillId="0" borderId="4" xfId="0" applyNumberFormat="1" applyFont="1" applyFill="1" applyBorder="1" applyAlignment="1"/>
    <xf numFmtId="49" fontId="5" fillId="0" borderId="4" xfId="0" applyNumberFormat="1" applyFont="1" applyFill="1" applyBorder="1" applyAlignment="1"/>
    <xf numFmtId="4" fontId="5" fillId="0" borderId="4" xfId="1" applyNumberFormat="1" applyFont="1" applyFill="1" applyBorder="1" applyAlignment="1"/>
    <xf numFmtId="167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4" fontId="5" fillId="0" borderId="0" xfId="1" applyNumberFormat="1" applyFont="1" applyFill="1" applyBorder="1"/>
    <xf numFmtId="168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quotePrefix="1" applyFont="1" applyFill="1" applyBorder="1"/>
    <xf numFmtId="167" fontId="5" fillId="0" borderId="4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left"/>
    </xf>
    <xf numFmtId="4" fontId="5" fillId="0" borderId="4" xfId="1" applyNumberFormat="1" applyFont="1" applyFill="1" applyBorder="1"/>
    <xf numFmtId="0" fontId="11" fillId="0" borderId="0" xfId="0" applyFont="1"/>
    <xf numFmtId="167" fontId="12" fillId="0" borderId="0" xfId="10" applyNumberFormat="1" applyFont="1" applyFill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2" fillId="0" borderId="7" xfId="0" applyFont="1" applyBorder="1"/>
    <xf numFmtId="0" fontId="3" fillId="0" borderId="8" xfId="0" applyFont="1" applyBorder="1"/>
    <xf numFmtId="0" fontId="3" fillId="0" borderId="8" xfId="0" quotePrefix="1" applyFont="1" applyBorder="1"/>
    <xf numFmtId="0" fontId="3" fillId="0" borderId="7" xfId="0" applyFont="1" applyBorder="1"/>
    <xf numFmtId="165" fontId="3" fillId="0" borderId="8" xfId="1" applyNumberFormat="1" applyFont="1" applyBorder="1"/>
    <xf numFmtId="165" fontId="3" fillId="0" borderId="9" xfId="0" applyNumberFormat="1" applyFont="1" applyBorder="1"/>
    <xf numFmtId="165" fontId="3" fillId="0" borderId="10" xfId="0" applyNumberFormat="1" applyFont="1" applyBorder="1"/>
    <xf numFmtId="0" fontId="10" fillId="0" borderId="7" xfId="0" applyFont="1" applyBorder="1"/>
    <xf numFmtId="4" fontId="3" fillId="0" borderId="8" xfId="0" applyNumberFormat="1" applyFont="1" applyBorder="1"/>
    <xf numFmtId="43" fontId="3" fillId="0" borderId="8" xfId="0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2" fillId="0" borderId="11" xfId="0" applyFont="1" applyBorder="1"/>
    <xf numFmtId="16" fontId="3" fillId="0" borderId="12" xfId="0" quotePrefix="1" applyNumberFormat="1" applyFont="1" applyBorder="1"/>
    <xf numFmtId="0" fontId="9" fillId="0" borderId="4" xfId="0" applyFont="1" applyFill="1" applyBorder="1" applyAlignment="1"/>
    <xf numFmtId="0" fontId="9" fillId="0" borderId="0" xfId="0" applyFont="1" applyBorder="1" applyAlignment="1"/>
    <xf numFmtId="0" fontId="3" fillId="0" borderId="0" xfId="0" quotePrefix="1" applyFont="1"/>
    <xf numFmtId="165" fontId="3" fillId="0" borderId="0" xfId="1" applyNumberFormat="1" applyFont="1"/>
    <xf numFmtId="0" fontId="3" fillId="4" borderId="0" xfId="0" applyFont="1" applyFill="1"/>
    <xf numFmtId="164" fontId="4" fillId="2" borderId="2" xfId="0" applyNumberFormat="1" applyFont="1" applyFill="1" applyBorder="1" applyAlignment="1">
      <alignment horizontal="left" vertical="top"/>
    </xf>
    <xf numFmtId="164" fontId="4" fillId="2" borderId="3" xfId="0" applyNumberFormat="1" applyFont="1" applyFill="1" applyBorder="1" applyAlignment="1">
      <alignment horizontal="left" vertical="top"/>
    </xf>
  </cellXfs>
  <cellStyles count="33">
    <cellStyle name="Comma" xfId="1" builtinId="3"/>
    <cellStyle name="Comma 2 10" xfId="10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117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0"/>
  <sheetViews>
    <sheetView tabSelected="1" workbookViewId="0">
      <selection activeCell="J29" sqref="J29"/>
    </sheetView>
  </sheetViews>
  <sheetFormatPr baseColWidth="10" defaultRowHeight="18" x14ac:dyDescent="0"/>
  <cols>
    <col min="1" max="1" width="10.83203125" style="2"/>
    <col min="2" max="2" width="58.5" style="2" customWidth="1"/>
    <col min="3" max="3" width="38" style="2" customWidth="1"/>
    <col min="4" max="16384" width="10.83203125" style="2"/>
  </cols>
  <sheetData>
    <row r="2" spans="2:4" ht="19" thickBot="1"/>
    <row r="3" spans="2:4">
      <c r="B3" s="43"/>
      <c r="C3" s="44"/>
    </row>
    <row r="4" spans="2:4">
      <c r="B4" s="45" t="s">
        <v>1</v>
      </c>
      <c r="C4" s="46" t="s">
        <v>0</v>
      </c>
    </row>
    <row r="5" spans="2:4">
      <c r="B5" s="45" t="s">
        <v>2</v>
      </c>
      <c r="C5" s="46" t="s">
        <v>3</v>
      </c>
    </row>
    <row r="6" spans="2:4">
      <c r="B6" s="45" t="s">
        <v>4</v>
      </c>
      <c r="C6" s="47" t="s">
        <v>5</v>
      </c>
    </row>
    <row r="7" spans="2:4">
      <c r="B7" s="45" t="s">
        <v>6</v>
      </c>
      <c r="C7" s="46" t="s">
        <v>7</v>
      </c>
    </row>
    <row r="8" spans="2:4" ht="19" thickBot="1">
      <c r="B8" s="57" t="s">
        <v>8</v>
      </c>
      <c r="C8" s="58" t="s">
        <v>38</v>
      </c>
    </row>
    <row r="9" spans="2:4">
      <c r="B9" s="48"/>
      <c r="C9" s="46"/>
    </row>
    <row r="10" spans="2:4">
      <c r="B10" s="48" t="s">
        <v>9</v>
      </c>
      <c r="C10" s="49">
        <v>1907808.2</v>
      </c>
      <c r="D10" s="41"/>
    </row>
    <row r="11" spans="2:4">
      <c r="B11" s="48" t="s">
        <v>20</v>
      </c>
      <c r="C11" s="49">
        <f>Cashbook!F9-Cashbook!E9</f>
        <v>-911399.21</v>
      </c>
      <c r="D11" s="41" t="s">
        <v>31</v>
      </c>
    </row>
    <row r="12" spans="2:4">
      <c r="B12" s="45" t="s">
        <v>21</v>
      </c>
      <c r="C12" s="50">
        <f>SUM(C10:C11)</f>
        <v>996408.99</v>
      </c>
    </row>
    <row r="13" spans="2:4">
      <c r="B13" s="45" t="s">
        <v>49</v>
      </c>
      <c r="C13" s="49">
        <v>996408.99</v>
      </c>
    </row>
    <row r="14" spans="2:4" ht="19" thickBot="1">
      <c r="B14" s="45" t="s">
        <v>22</v>
      </c>
      <c r="C14" s="51">
        <f>C12-C13</f>
        <v>0</v>
      </c>
    </row>
    <row r="15" spans="2:4">
      <c r="B15" s="48"/>
      <c r="C15" s="46"/>
    </row>
    <row r="16" spans="2:4">
      <c r="B16" s="48"/>
      <c r="C16" s="46"/>
    </row>
    <row r="17" spans="1:4">
      <c r="B17" s="52" t="s">
        <v>27</v>
      </c>
      <c r="C17" s="46"/>
    </row>
    <row r="18" spans="1:4">
      <c r="B18" s="48" t="s">
        <v>29</v>
      </c>
      <c r="C18" s="53">
        <f>D25</f>
        <v>0</v>
      </c>
      <c r="D18" s="41" t="s">
        <v>31</v>
      </c>
    </row>
    <row r="19" spans="1:4">
      <c r="B19" s="48" t="s">
        <v>28</v>
      </c>
      <c r="C19" s="53">
        <f>D38</f>
        <v>0</v>
      </c>
      <c r="D19" s="41" t="s">
        <v>31</v>
      </c>
    </row>
    <row r="20" spans="1:4">
      <c r="B20" s="48"/>
      <c r="C20" s="46"/>
    </row>
    <row r="21" spans="1:4">
      <c r="B21" s="48" t="s">
        <v>33</v>
      </c>
      <c r="C21" s="54">
        <f>C14+C18-C19</f>
        <v>0</v>
      </c>
    </row>
    <row r="22" spans="1:4" ht="19" thickBot="1">
      <c r="B22" s="55"/>
      <c r="C22" s="56"/>
    </row>
    <row r="25" spans="1:4">
      <c r="A25" s="17"/>
      <c r="B25" s="42" t="s">
        <v>30</v>
      </c>
      <c r="C25" s="18" t="s">
        <v>23</v>
      </c>
      <c r="D25" s="19">
        <f>SUM(D27:D36)</f>
        <v>0</v>
      </c>
    </row>
    <row r="26" spans="1:4">
      <c r="A26" s="17"/>
      <c r="B26" s="20" t="s">
        <v>24</v>
      </c>
      <c r="C26" s="21" t="s">
        <v>25</v>
      </c>
      <c r="D26" s="22" t="s">
        <v>26</v>
      </c>
    </row>
    <row r="27" spans="1:4">
      <c r="A27" s="17">
        <v>1</v>
      </c>
      <c r="B27" s="23"/>
      <c r="C27" s="24"/>
      <c r="D27" s="25"/>
    </row>
    <row r="28" spans="1:4">
      <c r="A28" s="17">
        <v>2</v>
      </c>
      <c r="B28" s="23"/>
      <c r="C28" s="24"/>
      <c r="D28" s="25"/>
    </row>
    <row r="29" spans="1:4">
      <c r="A29" s="17">
        <v>3</v>
      </c>
      <c r="B29" s="23"/>
      <c r="C29" s="24"/>
      <c r="D29" s="25"/>
    </row>
    <row r="30" spans="1:4">
      <c r="A30" s="17">
        <v>4</v>
      </c>
      <c r="B30" s="24"/>
      <c r="C30" s="26"/>
      <c r="D30" s="25"/>
    </row>
    <row r="31" spans="1:4">
      <c r="A31" s="17">
        <v>5</v>
      </c>
      <c r="B31" s="24"/>
      <c r="C31" s="26"/>
      <c r="D31" s="25"/>
    </row>
    <row r="32" spans="1:4">
      <c r="A32" s="17">
        <v>6</v>
      </c>
      <c r="B32" s="24"/>
      <c r="C32" s="26"/>
      <c r="D32" s="25"/>
    </row>
    <row r="33" spans="1:4">
      <c r="A33" s="17">
        <v>7</v>
      </c>
      <c r="B33" s="27"/>
      <c r="C33" s="28"/>
      <c r="D33" s="25"/>
    </row>
    <row r="34" spans="1:4">
      <c r="A34" s="17">
        <v>8</v>
      </c>
      <c r="B34" s="27"/>
      <c r="C34" s="28"/>
      <c r="D34" s="25"/>
    </row>
    <row r="35" spans="1:4">
      <c r="A35" s="17">
        <v>9</v>
      </c>
      <c r="B35" s="27"/>
      <c r="C35" s="28"/>
      <c r="D35" s="25"/>
    </row>
    <row r="36" spans="1:4">
      <c r="A36" s="17">
        <v>10</v>
      </c>
      <c r="B36" s="29"/>
      <c r="C36" s="30"/>
      <c r="D36" s="31"/>
    </row>
    <row r="37" spans="1:4">
      <c r="A37" s="17"/>
      <c r="B37" s="32"/>
      <c r="C37" s="33"/>
      <c r="D37" s="34"/>
    </row>
    <row r="38" spans="1:4">
      <c r="A38" s="17"/>
      <c r="B38" s="42" t="s">
        <v>32</v>
      </c>
      <c r="C38" s="18" t="s">
        <v>23</v>
      </c>
      <c r="D38" s="19">
        <f>SUM(D40:D49)</f>
        <v>0</v>
      </c>
    </row>
    <row r="39" spans="1:4">
      <c r="A39" s="17"/>
      <c r="B39" s="20" t="s">
        <v>24</v>
      </c>
      <c r="C39" s="21" t="s">
        <v>25</v>
      </c>
      <c r="D39" s="22" t="s">
        <v>26</v>
      </c>
    </row>
    <row r="40" spans="1:4">
      <c r="A40" s="17">
        <v>1</v>
      </c>
      <c r="B40" s="35"/>
      <c r="C40" s="36"/>
      <c r="D40" s="34"/>
    </row>
    <row r="41" spans="1:4">
      <c r="A41" s="17">
        <v>2</v>
      </c>
      <c r="B41" s="35"/>
      <c r="C41" s="36"/>
      <c r="D41" s="34"/>
    </row>
    <row r="42" spans="1:4">
      <c r="A42" s="17">
        <v>3</v>
      </c>
      <c r="B42" s="35"/>
      <c r="C42" s="36"/>
      <c r="D42" s="34"/>
    </row>
    <row r="43" spans="1:4">
      <c r="A43" s="17">
        <v>4</v>
      </c>
      <c r="B43" s="36"/>
      <c r="C43" s="37"/>
      <c r="D43" s="34"/>
    </row>
    <row r="44" spans="1:4">
      <c r="A44" s="17">
        <v>5</v>
      </c>
      <c r="B44" s="36"/>
      <c r="C44" s="37"/>
      <c r="D44" s="34"/>
    </row>
    <row r="45" spans="1:4">
      <c r="A45" s="17">
        <v>6</v>
      </c>
      <c r="B45" s="36"/>
      <c r="C45" s="37"/>
      <c r="D45" s="34"/>
    </row>
    <row r="46" spans="1:4">
      <c r="A46" s="17">
        <v>7</v>
      </c>
      <c r="B46" s="32"/>
      <c r="C46" s="33"/>
      <c r="D46" s="34"/>
    </row>
    <row r="47" spans="1:4">
      <c r="A47" s="17">
        <v>8</v>
      </c>
      <c r="B47" s="32"/>
      <c r="C47" s="33"/>
      <c r="D47" s="34"/>
    </row>
    <row r="48" spans="1:4">
      <c r="A48" s="17">
        <v>9</v>
      </c>
      <c r="B48" s="32"/>
      <c r="C48" s="33"/>
      <c r="D48" s="34"/>
    </row>
    <row r="49" spans="1:4">
      <c r="A49" s="17">
        <v>10</v>
      </c>
      <c r="B49" s="38"/>
      <c r="C49" s="39"/>
      <c r="D49" s="40"/>
    </row>
    <row r="52" spans="1:4">
      <c r="B52" s="15" t="s">
        <v>34</v>
      </c>
      <c r="C52" s="15"/>
      <c r="D52" s="16"/>
    </row>
    <row r="53" spans="1:4">
      <c r="B53" s="15"/>
      <c r="C53" s="15"/>
      <c r="D53" s="16"/>
    </row>
    <row r="54" spans="1:4">
      <c r="B54" s="15"/>
      <c r="C54" s="15"/>
      <c r="D54" s="16"/>
    </row>
    <row r="55" spans="1:4">
      <c r="B55" s="15" t="s">
        <v>35</v>
      </c>
      <c r="C55" s="16"/>
      <c r="D55" s="16" t="s">
        <v>36</v>
      </c>
    </row>
    <row r="56" spans="1:4">
      <c r="B56" s="15"/>
      <c r="C56" s="60"/>
      <c r="D56" s="60"/>
    </row>
    <row r="57" spans="1:4">
      <c r="B57" s="15" t="s">
        <v>37</v>
      </c>
      <c r="C57" s="15"/>
      <c r="D57" s="15"/>
    </row>
    <row r="58" spans="1:4">
      <c r="B58" s="15"/>
      <c r="C58" s="15"/>
      <c r="D58" s="15"/>
    </row>
    <row r="59" spans="1:4">
      <c r="B59" s="59"/>
      <c r="C59" s="15"/>
      <c r="D59" s="59"/>
    </row>
    <row r="60" spans="1:4">
      <c r="B60" s="15" t="s">
        <v>35</v>
      </c>
      <c r="C60" s="16"/>
      <c r="D60" s="16" t="s">
        <v>36</v>
      </c>
    </row>
  </sheetData>
  <conditionalFormatting sqref="C33:C37">
    <cfRule type="expression" dxfId="116" priority="129">
      <formula>OR(AND($F33&lt;&gt;"Rec Unknown",$P33="Receipts"),$P33="Loans")</formula>
    </cfRule>
  </conditionalFormatting>
  <conditionalFormatting sqref="C33:C37">
    <cfRule type="expression" dxfId="115" priority="128">
      <formula>AND($F33&lt;&gt;"Rec Unknown",$P33="Receipts")</formula>
    </cfRule>
  </conditionalFormatting>
  <conditionalFormatting sqref="B38 B33:C37 B46:C49 B52:B60 C57:D59">
    <cfRule type="expression" dxfId="114" priority="127">
      <formula>#REF!="Overhead"</formula>
    </cfRule>
  </conditionalFormatting>
  <conditionalFormatting sqref="B38">
    <cfRule type="expression" dxfId="113" priority="126">
      <formula>AND(#REF!&lt;&gt;"Rec Unknown",#REF!="Receipts")</formula>
    </cfRule>
  </conditionalFormatting>
  <conditionalFormatting sqref="B38 B33:C37 B52:B60 C57:D59">
    <cfRule type="expression" dxfId="112" priority="125">
      <formula>#REF!="Overhead"</formula>
    </cfRule>
  </conditionalFormatting>
  <conditionalFormatting sqref="B38 B52:B60 C57:D59">
    <cfRule type="expression" dxfId="111" priority="124">
      <formula>AND(#REF!&lt;&gt;"Rec Unknown",#REF!="Receipts")</formula>
    </cfRule>
  </conditionalFormatting>
  <conditionalFormatting sqref="B38 B33:C37">
    <cfRule type="expression" dxfId="110" priority="123">
      <formula>$Q33="Overhead"</formula>
    </cfRule>
  </conditionalFormatting>
  <conditionalFormatting sqref="B38">
    <cfRule type="expression" dxfId="109" priority="122">
      <formula>AND(#REF!&lt;&gt;"Rec Unknown",$Q38="Receipts")</formula>
    </cfRule>
  </conditionalFormatting>
  <conditionalFormatting sqref="B38 B33:C37">
    <cfRule type="expression" dxfId="108" priority="121">
      <formula>$T33="Overhead"</formula>
    </cfRule>
  </conditionalFormatting>
  <conditionalFormatting sqref="B38 B33:C37">
    <cfRule type="expression" dxfId="107" priority="120">
      <formula>AND($I33&lt;&gt;"Rec Unknown",$T33="Receipts")</formula>
    </cfRule>
  </conditionalFormatting>
  <conditionalFormatting sqref="B38">
    <cfRule type="expression" dxfId="106" priority="119">
      <formula>$Q38="Overhead"</formula>
    </cfRule>
  </conditionalFormatting>
  <conditionalFormatting sqref="B38">
    <cfRule type="expression" dxfId="105" priority="118">
      <formula>AND(#REF!&lt;&gt;"Rec Unknown",$Q38="Receipts")</formula>
    </cfRule>
  </conditionalFormatting>
  <conditionalFormatting sqref="B38">
    <cfRule type="expression" dxfId="104" priority="117">
      <formula>$T38="Overhead"</formula>
    </cfRule>
  </conditionalFormatting>
  <conditionalFormatting sqref="B38">
    <cfRule type="expression" dxfId="103" priority="116">
      <formula>AND($I38&lt;&gt;"Rec Unknown",$T38="Receipts")</formula>
    </cfRule>
  </conditionalFormatting>
  <conditionalFormatting sqref="B33:B38 B46:B49">
    <cfRule type="expression" dxfId="102" priority="115">
      <formula>#REF!="Overhead"</formula>
    </cfRule>
  </conditionalFormatting>
  <conditionalFormatting sqref="B33:B38 B46:B49">
    <cfRule type="expression" dxfId="101" priority="114">
      <formula>AND(#REF!&lt;&gt;"Rec Unknown",#REF!="Receipts")</formula>
    </cfRule>
  </conditionalFormatting>
  <conditionalFormatting sqref="B38">
    <cfRule type="expression" dxfId="100" priority="113">
      <formula>#REF!="Overhead"</formula>
    </cfRule>
  </conditionalFormatting>
  <conditionalFormatting sqref="B33:B38 B46:B49">
    <cfRule type="expression" dxfId="99" priority="112">
      <formula>AND(#REF!&lt;&gt;"Rec Unknown",#REF!="Receipts")</formula>
    </cfRule>
  </conditionalFormatting>
  <conditionalFormatting sqref="B38">
    <cfRule type="expression" dxfId="98" priority="111">
      <formula>$Q38="Overhead"</formula>
    </cfRule>
  </conditionalFormatting>
  <conditionalFormatting sqref="B38">
    <cfRule type="expression" dxfId="97" priority="110">
      <formula>AND(#REF!&lt;&gt;"Rec Unknown",$Q38="Receipts")</formula>
    </cfRule>
  </conditionalFormatting>
  <conditionalFormatting sqref="B38">
    <cfRule type="expression" dxfId="96" priority="109">
      <formula>$T38="Overhead"</formula>
    </cfRule>
  </conditionalFormatting>
  <conditionalFormatting sqref="B38">
    <cfRule type="expression" dxfId="95" priority="108">
      <formula>AND($I38&lt;&gt;"Rec Unknown",$T38="Receipts")</formula>
    </cfRule>
  </conditionalFormatting>
  <conditionalFormatting sqref="B38">
    <cfRule type="expression" dxfId="94" priority="107">
      <formula>$Q38="Overhead"</formula>
    </cfRule>
  </conditionalFormatting>
  <conditionalFormatting sqref="B38">
    <cfRule type="expression" dxfId="93" priority="106">
      <formula>AND(#REF!&lt;&gt;"Rec Unknown",$Q38="Receipts")</formula>
    </cfRule>
  </conditionalFormatting>
  <conditionalFormatting sqref="B38">
    <cfRule type="expression" dxfId="92" priority="105">
      <formula>$T38="Overhead"</formula>
    </cfRule>
  </conditionalFormatting>
  <conditionalFormatting sqref="B38">
    <cfRule type="expression" dxfId="91" priority="104">
      <formula>AND($I38&lt;&gt;"Rec Unknown",$T38="Receipts")</formula>
    </cfRule>
  </conditionalFormatting>
  <conditionalFormatting sqref="B33:C37">
    <cfRule type="expression" dxfId="90" priority="103">
      <formula>AND(#REF!&lt;&gt;"Rec Unknown",$Q33="Receipts")</formula>
    </cfRule>
  </conditionalFormatting>
  <conditionalFormatting sqref="B33:C37">
    <cfRule type="expression" dxfId="89" priority="102">
      <formula>AND(#REF!&lt;&gt;"Rec Unknown",#REF!="Receipts")</formula>
    </cfRule>
  </conditionalFormatting>
  <conditionalFormatting sqref="B33:C37">
    <cfRule type="expression" dxfId="88" priority="101">
      <formula>#REF!="Overhead"</formula>
    </cfRule>
  </conditionalFormatting>
  <conditionalFormatting sqref="B33:C37 C57:D59 B52:B60">
    <cfRule type="expression" dxfId="87" priority="100">
      <formula>AND(#REF!&lt;&gt;"Rec Unknown",#REF!="Receipts")</formula>
    </cfRule>
  </conditionalFormatting>
  <conditionalFormatting sqref="C33:C37 C57:D60">
    <cfRule type="expression" dxfId="86" priority="99">
      <formula>AND(#REF!&lt;&gt;"Rec Unknown",#REF!="Receipts")</formula>
    </cfRule>
  </conditionalFormatting>
  <conditionalFormatting sqref="C33:C37 B55:B60 C57:D60">
    <cfRule type="expression" dxfId="85" priority="98">
      <formula>AND(#REF!&lt;&gt;"Rec Unknown",#REF!="Receipts")</formula>
    </cfRule>
  </conditionalFormatting>
  <conditionalFormatting sqref="C33:C37">
    <cfRule type="expression" dxfId="84" priority="97">
      <formula>OR(AND($F33&lt;&gt;"Rec Unknown",#REF!="Receipts"),#REF!="Loans")</formula>
    </cfRule>
  </conditionalFormatting>
  <conditionalFormatting sqref="C33:C37">
    <cfRule type="expression" dxfId="83" priority="96">
      <formula>AND($F33&lt;&gt;"Rec Unknown",#REF!="Receipts")</formula>
    </cfRule>
  </conditionalFormatting>
  <conditionalFormatting sqref="C33:C37">
    <cfRule type="expression" dxfId="82" priority="95">
      <formula>OR(AND($F33&lt;&gt;"Rec Unknown",#REF!="Receipts"),#REF!="Loans")</formula>
    </cfRule>
  </conditionalFormatting>
  <conditionalFormatting sqref="C33:C37">
    <cfRule type="expression" dxfId="81" priority="94">
      <formula>AND($F33&lt;&gt;"Rec Unknown",#REF!="Receipts")</formula>
    </cfRule>
  </conditionalFormatting>
  <conditionalFormatting sqref="C33:C37">
    <cfRule type="expression" dxfId="80" priority="93">
      <formula>OR(AND($F33&lt;&gt;"Rec Unknown",#REF!="Receipts"),#REF!="Loans")</formula>
    </cfRule>
  </conditionalFormatting>
  <conditionalFormatting sqref="C33:C37">
    <cfRule type="expression" dxfId="79" priority="92">
      <formula>OR(AND($H33&lt;&gt;"Rec Unknown",$P33="Receipts"),$P33="Loans")</formula>
    </cfRule>
  </conditionalFormatting>
  <conditionalFormatting sqref="C33:C37">
    <cfRule type="expression" dxfId="78" priority="91">
      <formula>AND($H33&lt;&gt;"Rec Unknown",$P33="Receipts")</formula>
    </cfRule>
  </conditionalFormatting>
  <conditionalFormatting sqref="C33:C37">
    <cfRule type="expression" dxfId="77" priority="90">
      <formula>AND($F33&lt;&gt;"Rec Unknown",#REF!="Receipts")</formula>
    </cfRule>
  </conditionalFormatting>
  <conditionalFormatting sqref="C33:C37">
    <cfRule type="expression" dxfId="76" priority="89">
      <formula>OR(AND($F33&lt;&gt;"Rec Unknown",#REF!="Receipts"),#REF!="Loans")</formula>
    </cfRule>
  </conditionalFormatting>
  <conditionalFormatting sqref="C33:C37 C46:C49">
    <cfRule type="expression" dxfId="75" priority="88">
      <formula>AND(#REF!&lt;&gt;"Rec Unknown",#REF!="Receipts")</formula>
    </cfRule>
  </conditionalFormatting>
  <conditionalFormatting sqref="C33:C37">
    <cfRule type="expression" dxfId="74" priority="87">
      <formula>AND($F33&lt;&gt;"Rec Unknown",#REF!="Receipts")</formula>
    </cfRule>
  </conditionalFormatting>
  <conditionalFormatting sqref="C33:C37">
    <cfRule type="expression" dxfId="73" priority="86">
      <formula>OR(AND($F33&lt;&gt;"Rec Unknown",#REF!="Receipts"),#REF!="Loans")</formula>
    </cfRule>
  </conditionalFormatting>
  <conditionalFormatting sqref="C33:C37">
    <cfRule type="expression" dxfId="72" priority="85">
      <formula>OR(AND($F33&lt;&gt;"Rec Unknown",#REF!="Receipts"),#REF!="Loans")</formula>
    </cfRule>
  </conditionalFormatting>
  <conditionalFormatting sqref="C33:C37 C46:C49">
    <cfRule type="expression" dxfId="71" priority="84">
      <formula>AND(#REF!&lt;&gt;"Rec Unknown",#REF!="Receipts")</formula>
    </cfRule>
  </conditionalFormatting>
  <conditionalFormatting sqref="B33:B37 B46:B49 B52:B60">
    <cfRule type="expression" dxfId="70" priority="83">
      <formula>AND(#REF!&lt;&gt;"Rec Unknown",#REF!="Receipts")</formula>
    </cfRule>
  </conditionalFormatting>
  <conditionalFormatting sqref="B33:B37 B46:B49">
    <cfRule type="expression" dxfId="69" priority="82">
      <formula>#REF!="Overhead"</formula>
    </cfRule>
  </conditionalFormatting>
  <conditionalFormatting sqref="B33:B37 B46:B49">
    <cfRule type="expression" dxfId="68" priority="81">
      <formula>AND(#REF!&lt;&gt;"Rec Unknown",#REF!="Receipts")</formula>
    </cfRule>
  </conditionalFormatting>
  <conditionalFormatting sqref="B33:B37">
    <cfRule type="expression" dxfId="67" priority="80">
      <formula>AND(#REF!&lt;&gt;"Rec Unknown",$Q33="Receipts")</formula>
    </cfRule>
  </conditionalFormatting>
  <conditionalFormatting sqref="C33:C37">
    <cfRule type="expression" dxfId="66" priority="79">
      <formula>OR(AND($F33&lt;&gt;"Rec Unknown",#REF!="Receipts"),#REF!="Loans")</formula>
    </cfRule>
  </conditionalFormatting>
  <conditionalFormatting sqref="C33:C37">
    <cfRule type="expression" dxfId="65" priority="78">
      <formula>AND($F33&lt;&gt;"Rec Unknown",#REF!="Receipts")</formula>
    </cfRule>
  </conditionalFormatting>
  <conditionalFormatting sqref="C33:C37">
    <cfRule type="expression" dxfId="64" priority="77">
      <formula>OR(AND($F33&lt;&gt;"Rec Unknown",#REF!="Receipts"),#REF!="Loans")</formula>
    </cfRule>
  </conditionalFormatting>
  <conditionalFormatting sqref="B33:B37 B46:B49">
    <cfRule type="expression" dxfId="63" priority="76">
      <formula>AND(#REF!&lt;&gt;"Rec Unknown",#REF!="Receipts")</formula>
    </cfRule>
  </conditionalFormatting>
  <conditionalFormatting sqref="B33:B37 B46:B49">
    <cfRule type="expression" dxfId="62" priority="75">
      <formula>AND(#REF!&lt;&gt;"Rec Unknown",#REF!="Receipts")</formula>
    </cfRule>
  </conditionalFormatting>
  <conditionalFormatting sqref="B33:B37 B46:B49">
    <cfRule type="expression" dxfId="61" priority="74">
      <formula>AND(#REF!&lt;&gt;"Rec Unknown",#REF!="Receipts")</formula>
    </cfRule>
  </conditionalFormatting>
  <conditionalFormatting sqref="C46:C49">
    <cfRule type="expression" dxfId="60" priority="73">
      <formula>OR(AND($F46&lt;&gt;"Rec Unknown",$P46="Receipts"),$P46="Loans")</formula>
    </cfRule>
  </conditionalFormatting>
  <conditionalFormatting sqref="C46:C49">
    <cfRule type="expression" dxfId="59" priority="72">
      <formula>AND($F46&lt;&gt;"Rec Unknown",$P46="Receipts")</formula>
    </cfRule>
  </conditionalFormatting>
  <conditionalFormatting sqref="B46:C49">
    <cfRule type="expression" dxfId="58" priority="71">
      <formula>$Q46="Overhead"</formula>
    </cfRule>
  </conditionalFormatting>
  <conditionalFormatting sqref="B46:C49">
    <cfRule type="expression" dxfId="57" priority="70">
      <formula>$T46="Overhead"</formula>
    </cfRule>
  </conditionalFormatting>
  <conditionalFormatting sqref="B46:C49">
    <cfRule type="expression" dxfId="56" priority="69">
      <formula>AND($I46&lt;&gt;"Rec Unknown",$T46="Receipts")</formula>
    </cfRule>
  </conditionalFormatting>
  <conditionalFormatting sqref="B46:C49">
    <cfRule type="expression" dxfId="55" priority="68">
      <formula>AND(#REF!&lt;&gt;"Rec Unknown",$Q46="Receipts")</formula>
    </cfRule>
  </conditionalFormatting>
  <conditionalFormatting sqref="B46:C49">
    <cfRule type="expression" dxfId="54" priority="67">
      <formula>AND(#REF!&lt;&gt;"Rec Unknown",#REF!="Receipts")</formula>
    </cfRule>
  </conditionalFormatting>
  <conditionalFormatting sqref="B46:C49">
    <cfRule type="expression" dxfId="53" priority="66">
      <formula>#REF!="Overhead"</formula>
    </cfRule>
  </conditionalFormatting>
  <conditionalFormatting sqref="B46:C49">
    <cfRule type="expression" dxfId="52" priority="65">
      <formula>AND(#REF!&lt;&gt;"Rec Unknown",#REF!="Receipts")</formula>
    </cfRule>
  </conditionalFormatting>
  <conditionalFormatting sqref="C46:C49">
    <cfRule type="expression" dxfId="51" priority="64">
      <formula>AND(#REF!&lt;&gt;"Rec Unknown",#REF!="Receipts")</formula>
    </cfRule>
  </conditionalFormatting>
  <conditionalFormatting sqref="C46:C49">
    <cfRule type="expression" dxfId="50" priority="63">
      <formula>AND(#REF!&lt;&gt;"Rec Unknown",#REF!="Receipts")</formula>
    </cfRule>
  </conditionalFormatting>
  <conditionalFormatting sqref="C46:C49">
    <cfRule type="expression" dxfId="49" priority="62">
      <formula>OR(AND($F46&lt;&gt;"Rec Unknown",#REF!="Receipts"),#REF!="Loans")</formula>
    </cfRule>
  </conditionalFormatting>
  <conditionalFormatting sqref="C46:C49">
    <cfRule type="expression" dxfId="48" priority="61">
      <formula>AND($F46&lt;&gt;"Rec Unknown",#REF!="Receipts")</formula>
    </cfRule>
  </conditionalFormatting>
  <conditionalFormatting sqref="C46:C49">
    <cfRule type="expression" dxfId="47" priority="60">
      <formula>OR(AND($F46&lt;&gt;"Rec Unknown",#REF!="Receipts"),#REF!="Loans")</formula>
    </cfRule>
  </conditionalFormatting>
  <conditionalFormatting sqref="C46:C49">
    <cfRule type="expression" dxfId="46" priority="59">
      <formula>AND($F46&lt;&gt;"Rec Unknown",#REF!="Receipts")</formula>
    </cfRule>
  </conditionalFormatting>
  <conditionalFormatting sqref="C46:C49">
    <cfRule type="expression" dxfId="45" priority="58">
      <formula>OR(AND($F46&lt;&gt;"Rec Unknown",#REF!="Receipts"),#REF!="Loans")</formula>
    </cfRule>
  </conditionalFormatting>
  <conditionalFormatting sqref="C46:C49">
    <cfRule type="expression" dxfId="44" priority="57">
      <formula>OR(AND($H46&lt;&gt;"Rec Unknown",$P46="Receipts"),$P46="Loans")</formula>
    </cfRule>
  </conditionalFormatting>
  <conditionalFormatting sqref="C46:C49">
    <cfRule type="expression" dxfId="43" priority="56">
      <formula>AND($H46&lt;&gt;"Rec Unknown",$P46="Receipts")</formula>
    </cfRule>
  </conditionalFormatting>
  <conditionalFormatting sqref="C46:C49">
    <cfRule type="expression" dxfId="42" priority="55">
      <formula>AND($F46&lt;&gt;"Rec Unknown",#REF!="Receipts")</formula>
    </cfRule>
  </conditionalFormatting>
  <conditionalFormatting sqref="C46:C49">
    <cfRule type="expression" dxfId="41" priority="54">
      <formula>OR(AND($F46&lt;&gt;"Rec Unknown",#REF!="Receipts"),#REF!="Loans")</formula>
    </cfRule>
  </conditionalFormatting>
  <conditionalFormatting sqref="C46:C49">
    <cfRule type="expression" dxfId="40" priority="53">
      <formula>AND($F46&lt;&gt;"Rec Unknown",#REF!="Receipts")</formula>
    </cfRule>
  </conditionalFormatting>
  <conditionalFormatting sqref="C46:C49">
    <cfRule type="expression" dxfId="39" priority="52">
      <formula>OR(AND($F46&lt;&gt;"Rec Unknown",#REF!="Receipts"),#REF!="Loans")</formula>
    </cfRule>
  </conditionalFormatting>
  <conditionalFormatting sqref="C46:C49">
    <cfRule type="expression" dxfId="38" priority="51">
      <formula>OR(AND($F46&lt;&gt;"Rec Unknown",#REF!="Receipts"),#REF!="Loans")</formula>
    </cfRule>
  </conditionalFormatting>
  <conditionalFormatting sqref="B46:B49">
    <cfRule type="expression" dxfId="37" priority="50">
      <formula>AND(#REF!&lt;&gt;"Rec Unknown",$Q46="Receipts")</formula>
    </cfRule>
  </conditionalFormatting>
  <conditionalFormatting sqref="C46:C49">
    <cfRule type="expression" dxfId="36" priority="49">
      <formula>OR(AND($F46&lt;&gt;"Rec Unknown",#REF!="Receipts"),#REF!="Loans")</formula>
    </cfRule>
  </conditionalFormatting>
  <conditionalFormatting sqref="C46:C49">
    <cfRule type="expression" dxfId="35" priority="48">
      <formula>AND($F46&lt;&gt;"Rec Unknown",#REF!="Receipts")</formula>
    </cfRule>
  </conditionalFormatting>
  <conditionalFormatting sqref="C46:C49">
    <cfRule type="expression" dxfId="34" priority="47">
      <formula>OR(AND($F46&lt;&gt;"Rec Unknown",#REF!="Receipts"),#REF!="Loans")</formula>
    </cfRule>
  </conditionalFormatting>
  <conditionalFormatting sqref="C59">
    <cfRule type="expression" dxfId="33" priority="44">
      <formula>OR(AND(#REF!&lt;&gt;"Rec Unknown",#REF!="Receipts"),#REF!="Loans")</formula>
    </cfRule>
  </conditionalFormatting>
  <conditionalFormatting sqref="C52:C54">
    <cfRule type="expression" dxfId="32" priority="43">
      <formula>#REF!="Overhead"</formula>
    </cfRule>
  </conditionalFormatting>
  <conditionalFormatting sqref="C52:C54">
    <cfRule type="expression" dxfId="31" priority="42">
      <formula>AND(#REF!&lt;&gt;"Rec Unknown",#REF!="Receipts")</formula>
    </cfRule>
  </conditionalFormatting>
  <conditionalFormatting sqref="C52:C54">
    <cfRule type="expression" dxfId="30" priority="41">
      <formula>#REF!="Overhead"</formula>
    </cfRule>
  </conditionalFormatting>
  <conditionalFormatting sqref="C52:C54">
    <cfRule type="expression" dxfId="29" priority="40">
      <formula>AND(#REF!&lt;&gt;"Rec Unknown",#REF!="Receipts")</formula>
    </cfRule>
  </conditionalFormatting>
  <conditionalFormatting sqref="B52:B60">
    <cfRule type="expression" dxfId="28" priority="37">
      <formula>AND(#REF!&lt;&gt;"Rec Unknown",#REF!="Receipts")</formula>
    </cfRule>
  </conditionalFormatting>
  <conditionalFormatting sqref="C52:C54 B52:B60 C57:D59">
    <cfRule type="expression" dxfId="27" priority="35">
      <formula>AND(#REF!&lt;&gt;"Rec Unknown",#REF!="Receipts")</formula>
    </cfRule>
  </conditionalFormatting>
  <conditionalFormatting sqref="C52:C54">
    <cfRule type="expression" dxfId="26" priority="34">
      <formula>#REF!="Overhead"</formula>
    </cfRule>
  </conditionalFormatting>
  <conditionalFormatting sqref="C57:D58">
    <cfRule type="expression" dxfId="25" priority="33">
      <formula>OR(AND(#REF!&lt;&gt;"Rec Unknown",#REF!="Receipts"),#REF!="Loans")</formula>
    </cfRule>
  </conditionalFormatting>
  <conditionalFormatting sqref="C57:D58">
    <cfRule type="expression" dxfId="24" priority="31">
      <formula>OR(AND(#REF!&lt;&gt;"Rec Unknown",#REF!="Receipts"),#REF!="Loans")</formula>
    </cfRule>
  </conditionalFormatting>
  <conditionalFormatting sqref="C52:C54 C57:D60">
    <cfRule type="expression" dxfId="23" priority="29">
      <formula>OR(AND(#REF!&lt;&gt;"Rec Unknown",#REF!="Receipts"),#REF!="Loans")</formula>
    </cfRule>
  </conditionalFormatting>
  <conditionalFormatting sqref="B52:C54">
    <cfRule type="expression" dxfId="22" priority="28">
      <formula>AND(#REF!&lt;&gt;"Rec Unknown",#REF!="Receipts")</formula>
    </cfRule>
  </conditionalFormatting>
  <conditionalFormatting sqref="C52:C54 C57:D60">
    <cfRule type="expression" dxfId="21" priority="26">
      <formula>OR(AND(#REF!&lt;&gt;"Rec Unknown",#REF!="Receipts"),#REF!="Loans")</formula>
    </cfRule>
  </conditionalFormatting>
  <conditionalFormatting sqref="B52:C54 C57:D59">
    <cfRule type="expression" dxfId="20" priority="24">
      <formula>AND(#REF!&lt;&gt;"Rec Unknown",#REF!="Receipts")</formula>
    </cfRule>
  </conditionalFormatting>
  <conditionalFormatting sqref="C52:C54">
    <cfRule type="expression" dxfId="19" priority="21">
      <formula>#REF!="Overhead"</formula>
    </cfRule>
  </conditionalFormatting>
  <conditionalFormatting sqref="D58:D59">
    <cfRule type="expression" dxfId="18" priority="17">
      <formula>OR(AND($D58&lt;&gt;"Rec Unknown",#REF!="Receipts"),#REF!="Loans")</formula>
    </cfRule>
  </conditionalFormatting>
  <conditionalFormatting sqref="D58:D59">
    <cfRule type="expression" dxfId="17" priority="16">
      <formula>AND($D58&lt;&gt;"Rec Unknown",#REF!="Receipts")</formula>
    </cfRule>
  </conditionalFormatting>
  <conditionalFormatting sqref="B52:C53">
    <cfRule type="expression" dxfId="16" priority="15">
      <formula>AND(#REF!&lt;&gt;"Rec Unknown",#REF!="Receipts")</formula>
    </cfRule>
  </conditionalFormatting>
  <conditionalFormatting sqref="C52:C53">
    <cfRule type="expression" dxfId="15" priority="14">
      <formula>OR(AND(#REF!&lt;&gt;"Rec Unknown",#REF!="Receipts"),#REF!="Loans")</formula>
    </cfRule>
  </conditionalFormatting>
  <conditionalFormatting sqref="C52:C53">
    <cfRule type="expression" dxfId="14" priority="13">
      <formula>AND(#REF!&lt;&gt;"Rec Unknown",#REF!="Receipts")</formula>
    </cfRule>
  </conditionalFormatting>
  <conditionalFormatting sqref="C59">
    <cfRule type="expression" dxfId="13" priority="12">
      <formula>#REF!="Overhead"</formula>
    </cfRule>
  </conditionalFormatting>
  <conditionalFormatting sqref="C59">
    <cfRule type="expression" dxfId="12" priority="11">
      <formula>AND(#REF!&lt;&gt;"Rec Unknown",#REF!="Receipts")</formula>
    </cfRule>
  </conditionalFormatting>
  <conditionalFormatting sqref="C52:C54">
    <cfRule type="expression" dxfId="11" priority="10">
      <formula>AND(#REF!&lt;&gt;"Rec Unknown",#REF!="Receipts")</formula>
    </cfRule>
  </conditionalFormatting>
  <conditionalFormatting sqref="C59 C52:C54">
    <cfRule type="expression" dxfId="10" priority="9">
      <formula>OR(AND(#REF!&lt;&gt;"Rec Unknown",#REF!="Receipts"),#REF!="Loans")</formula>
    </cfRule>
  </conditionalFormatting>
  <conditionalFormatting sqref="C52:C54">
    <cfRule type="expression" dxfId="9" priority="8">
      <formula>OR(AND(#REF!&lt;&gt;"Rec Unknown",#REF!="Receipts"),#REF!="Loans")</formula>
    </cfRule>
  </conditionalFormatting>
  <conditionalFormatting sqref="B52:C54">
    <cfRule type="expression" dxfId="8" priority="7">
      <formula>#REF!="Overhead"</formula>
    </cfRule>
  </conditionalFormatting>
  <conditionalFormatting sqref="C60">
    <cfRule type="expression" dxfId="7" priority="45">
      <formula>OR(AND($C60&lt;&gt;"Rec Unknown",#REF!="Receipts"),#REF!="Loans")</formula>
    </cfRule>
  </conditionalFormatting>
  <conditionalFormatting sqref="C60">
    <cfRule type="expression" dxfId="6" priority="46">
      <formula>AND($C60&lt;&gt;"Rec Unknown",#REF!="Receipts")</formula>
    </cfRule>
  </conditionalFormatting>
  <conditionalFormatting sqref="D59">
    <cfRule type="expression" dxfId="5" priority="6">
      <formula>OR(AND(#REF!&lt;&gt;"Rec Unknown",#REF!="Receipts"),#REF!="Loans")</formula>
    </cfRule>
  </conditionalFormatting>
  <conditionalFormatting sqref="D59">
    <cfRule type="expression" dxfId="4" priority="5">
      <formula>#REF!="Overhead"</formula>
    </cfRule>
  </conditionalFormatting>
  <conditionalFormatting sqref="D59">
    <cfRule type="expression" dxfId="3" priority="4">
      <formula>AND(#REF!&lt;&gt;"Rec Unknown",#REF!="Receipts")</formula>
    </cfRule>
  </conditionalFormatting>
  <conditionalFormatting sqref="D59">
    <cfRule type="expression" dxfId="2" priority="3">
      <formula>OR(AND(#REF!&lt;&gt;"Rec Unknown",#REF!="Receipts"),#REF!="Loans")</formula>
    </cfRule>
  </conditionalFormatting>
  <conditionalFormatting sqref="D60">
    <cfRule type="expression" dxfId="1" priority="2">
      <formula>OR(AND($C60&lt;&gt;"Rec Unknown",#REF!="Receipts"),#REF!="Loans")</formula>
    </cfRule>
  </conditionalFormatting>
  <conditionalFormatting sqref="D60">
    <cfRule type="expression" dxfId="0" priority="1">
      <formula>AND($C60&lt;&gt;"Rec Unknown",#REF!="Receipts")</formula>
    </cfRule>
  </conditionalFormatting>
  <dataValidations disablePrompts="1" count="2">
    <dataValidation type="date" allowBlank="1" showInputMessage="1" showErrorMessage="1" sqref="B40:B42 B27:B29">
      <formula1>42491</formula1>
      <formula2>42521</formula2>
    </dataValidation>
    <dataValidation type="date" allowBlank="1" showInputMessage="1" showErrorMessage="1" sqref="B52:B60">
      <formula1>42339</formula1>
      <formula2>42368</formula2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8"/>
  <sheetViews>
    <sheetView workbookViewId="0">
      <selection activeCell="F20" sqref="F20"/>
    </sheetView>
  </sheetViews>
  <sheetFormatPr baseColWidth="10" defaultRowHeight="18" x14ac:dyDescent="0"/>
  <cols>
    <col min="1" max="1" width="10.83203125" style="2"/>
    <col min="2" max="2" width="12.6640625" style="2" bestFit="1" customWidth="1"/>
    <col min="3" max="3" width="46" style="2" bestFit="1" customWidth="1"/>
    <col min="4" max="4" width="22.5" style="2" bestFit="1" customWidth="1"/>
    <col min="5" max="5" width="16.6640625" style="2" customWidth="1"/>
    <col min="6" max="6" width="15.1640625" style="2" customWidth="1"/>
    <col min="7" max="7" width="16.33203125" style="2" bestFit="1" customWidth="1"/>
    <col min="8" max="8" width="11.83203125" style="2" bestFit="1" customWidth="1"/>
    <col min="9" max="16384" width="10.83203125" style="2"/>
  </cols>
  <sheetData>
    <row r="3" spans="2:8">
      <c r="B3" s="1" t="s">
        <v>50</v>
      </c>
    </row>
    <row r="4" spans="2:8">
      <c r="B4" s="3" t="s">
        <v>10</v>
      </c>
      <c r="D4" s="4">
        <v>42705</v>
      </c>
    </row>
    <row r="5" spans="2:8">
      <c r="B5" s="2" t="s">
        <v>11</v>
      </c>
      <c r="D5" s="4">
        <v>42735</v>
      </c>
    </row>
    <row r="7" spans="2:8">
      <c r="B7" s="5" t="s">
        <v>12</v>
      </c>
      <c r="C7" s="6"/>
      <c r="D7" s="7"/>
      <c r="E7" s="8"/>
      <c r="F7" s="8"/>
      <c r="G7" s="8"/>
    </row>
    <row r="8" spans="2:8">
      <c r="B8" s="64" t="s">
        <v>13</v>
      </c>
      <c r="C8" s="10" t="s">
        <v>19</v>
      </c>
      <c r="D8" s="10" t="s">
        <v>14</v>
      </c>
      <c r="E8" s="8" t="s">
        <v>18</v>
      </c>
      <c r="F8" s="8" t="s">
        <v>17</v>
      </c>
      <c r="G8" s="8" t="s">
        <v>15</v>
      </c>
    </row>
    <row r="9" spans="2:8">
      <c r="B9" s="65"/>
      <c r="C9" s="11"/>
      <c r="D9" s="11"/>
      <c r="E9" s="9">
        <f>SUM(E10:E1048129)</f>
        <v>911525.27</v>
      </c>
      <c r="F9" s="9">
        <f>SUM(F10:F1048129)</f>
        <v>126.06</v>
      </c>
      <c r="G9" s="9"/>
    </row>
    <row r="11" spans="2:8">
      <c r="B11" s="1" t="s">
        <v>16</v>
      </c>
      <c r="G11" s="13">
        <f>Reconciliation!C10</f>
        <v>1907808.2</v>
      </c>
      <c r="H11" s="41" t="s">
        <v>31</v>
      </c>
    </row>
    <row r="12" spans="2:8">
      <c r="B12" s="4">
        <v>42705</v>
      </c>
      <c r="C12" s="2" t="s">
        <v>39</v>
      </c>
      <c r="D12" s="61" t="s">
        <v>40</v>
      </c>
      <c r="F12" s="12">
        <v>126.06</v>
      </c>
      <c r="G12" s="14">
        <f>G11+F12-E12</f>
        <v>1907934.26</v>
      </c>
    </row>
    <row r="13" spans="2:8">
      <c r="B13" s="4">
        <v>42705</v>
      </c>
      <c r="C13" s="2" t="s">
        <v>41</v>
      </c>
      <c r="D13" s="61" t="s">
        <v>40</v>
      </c>
      <c r="E13" s="2">
        <v>0.06</v>
      </c>
      <c r="G13" s="14">
        <f t="shared" ref="G13:G17" si="0">G12+F13-E13</f>
        <v>1907934.2</v>
      </c>
    </row>
    <row r="14" spans="2:8">
      <c r="B14" s="4">
        <v>42705</v>
      </c>
      <c r="C14" s="2" t="s">
        <v>42</v>
      </c>
      <c r="D14" s="61" t="s">
        <v>40</v>
      </c>
      <c r="E14" s="2">
        <v>25.21</v>
      </c>
      <c r="G14" s="14">
        <f t="shared" si="0"/>
        <v>1907908.99</v>
      </c>
    </row>
    <row r="15" spans="2:8">
      <c r="B15" s="4">
        <v>42714</v>
      </c>
      <c r="C15" s="63" t="s">
        <v>48</v>
      </c>
      <c r="D15" s="63" t="s">
        <v>43</v>
      </c>
      <c r="E15" s="62">
        <v>400000</v>
      </c>
      <c r="G15" s="14">
        <f t="shared" si="0"/>
        <v>1507908.99</v>
      </c>
    </row>
    <row r="16" spans="2:8">
      <c r="B16" s="4">
        <v>42717</v>
      </c>
      <c r="C16" s="63" t="s">
        <v>44</v>
      </c>
      <c r="D16" s="63" t="s">
        <v>45</v>
      </c>
      <c r="E16" s="62">
        <v>500000</v>
      </c>
      <c r="G16" s="14">
        <f t="shared" si="0"/>
        <v>1007908.99</v>
      </c>
    </row>
    <row r="17" spans="2:7">
      <c r="B17" s="4">
        <v>42732</v>
      </c>
      <c r="C17" s="2" t="s">
        <v>46</v>
      </c>
      <c r="D17" s="2" t="s">
        <v>47</v>
      </c>
      <c r="E17" s="2">
        <v>11500</v>
      </c>
      <c r="G17" s="14">
        <f t="shared" si="0"/>
        <v>996408.99</v>
      </c>
    </row>
    <row r="18" spans="2:7">
      <c r="G18" s="14"/>
    </row>
  </sheetData>
  <mergeCells count="1">
    <mergeCell ref="B8:B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Reconciliation</vt:lpstr>
      <vt:lpstr>Cashbook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Chirambo</dc:creator>
  <cp:lastModifiedBy>Samuel Chirambo</cp:lastModifiedBy>
  <dcterms:created xsi:type="dcterms:W3CDTF">2017-05-01T08:50:56Z</dcterms:created>
  <dcterms:modified xsi:type="dcterms:W3CDTF">2017-05-06T07:46:24Z</dcterms:modified>
</cp:coreProperties>
</file>