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" windowWidth="13215" windowHeight="9405" activeTab="3"/>
  </bookViews>
  <sheets>
    <sheet name="Sheet1" sheetId="1" r:id="rId1"/>
    <sheet name="year 1" sheetId="2" r:id="rId2"/>
    <sheet name="year 2" sheetId="3" r:id="rId3"/>
    <sheet name="year 3" sheetId="4" r:id="rId4"/>
  </sheets>
  <calcPr calcId="125725"/>
</workbook>
</file>

<file path=xl/calcChain.xml><?xml version="1.0" encoding="utf-8"?>
<calcChain xmlns="http://schemas.openxmlformats.org/spreadsheetml/2006/main">
  <c r="C111" i="4"/>
  <c r="C110"/>
  <c r="D110" i="3"/>
  <c r="C111"/>
  <c r="C110"/>
  <c r="D106" i="4"/>
  <c r="D104"/>
  <c r="D105"/>
  <c r="D103"/>
  <c r="C104"/>
  <c r="C105"/>
  <c r="C103"/>
  <c r="B99"/>
  <c r="C98"/>
  <c r="C97"/>
  <c r="C91"/>
  <c r="D103" i="3"/>
  <c r="C103"/>
  <c r="C98"/>
  <c r="C97"/>
  <c r="C91"/>
  <c r="E106" i="2"/>
  <c r="D104"/>
  <c r="E104" s="1"/>
  <c r="D105"/>
  <c r="E105" s="1"/>
  <c r="D103"/>
  <c r="D98"/>
  <c r="D97"/>
  <c r="D24" i="4"/>
  <c r="B18"/>
  <c r="B73" i="3"/>
  <c r="C112" i="4"/>
  <c r="D111"/>
  <c r="D110"/>
  <c r="B112"/>
  <c r="B106"/>
  <c r="D98"/>
  <c r="D97"/>
  <c r="D99" s="1"/>
  <c r="C92"/>
  <c r="D91"/>
  <c r="D92" s="1"/>
  <c r="B92"/>
  <c r="B86"/>
  <c r="D79"/>
  <c r="B75"/>
  <c r="B53"/>
  <c r="D49"/>
  <c r="C49"/>
  <c r="B47"/>
  <c r="C41"/>
  <c r="B41"/>
  <c r="B49" s="1"/>
  <c r="B54" s="1"/>
  <c r="B56" s="1"/>
  <c r="D40"/>
  <c r="D39"/>
  <c r="D38"/>
  <c r="D37"/>
  <c r="D36"/>
  <c r="D35"/>
  <c r="D34"/>
  <c r="D33"/>
  <c r="D32"/>
  <c r="C112" i="3"/>
  <c r="D111"/>
  <c r="B112"/>
  <c r="D104"/>
  <c r="B106"/>
  <c r="D105" s="1"/>
  <c r="D106" s="1"/>
  <c r="C92"/>
  <c r="D91"/>
  <c r="D92" s="1"/>
  <c r="B92"/>
  <c r="B86"/>
  <c r="D79"/>
  <c r="B53"/>
  <c r="D49"/>
  <c r="C49"/>
  <c r="B47"/>
  <c r="C41"/>
  <c r="B41"/>
  <c r="B49" s="1"/>
  <c r="B54" s="1"/>
  <c r="B56" s="1"/>
  <c r="D40"/>
  <c r="D39"/>
  <c r="D38"/>
  <c r="D37"/>
  <c r="D36"/>
  <c r="D35"/>
  <c r="D34"/>
  <c r="D33"/>
  <c r="D32"/>
  <c r="D24"/>
  <c r="B18"/>
  <c r="E79" i="2"/>
  <c r="C86"/>
  <c r="C20"/>
  <c r="D112" i="4" l="1"/>
  <c r="D41"/>
  <c r="D112" i="3"/>
  <c r="D41"/>
  <c r="D98"/>
  <c r="B99"/>
  <c r="C99" s="1"/>
  <c r="D97"/>
  <c r="D99" s="1"/>
  <c r="E24" i="2" l="1"/>
  <c r="E52" i="3"/>
  <c r="E45"/>
  <c r="E38"/>
  <c r="E37"/>
  <c r="E36"/>
  <c r="E35"/>
  <c r="E34"/>
  <c r="E33"/>
  <c r="E32"/>
  <c r="C75" i="2"/>
  <c r="D112"/>
  <c r="C112"/>
  <c r="E111"/>
  <c r="E110"/>
  <c r="C106"/>
  <c r="E103"/>
  <c r="D99"/>
  <c r="C99"/>
  <c r="E98"/>
  <c r="E97"/>
  <c r="C92"/>
  <c r="D91" s="1"/>
  <c r="D92" s="1"/>
  <c r="F53"/>
  <c r="C53"/>
  <c r="E49"/>
  <c r="D49"/>
  <c r="F47"/>
  <c r="F48" s="1"/>
  <c r="C47"/>
  <c r="D41"/>
  <c r="C41"/>
  <c r="F40"/>
  <c r="E40"/>
  <c r="F39"/>
  <c r="E39"/>
  <c r="F38"/>
  <c r="E38"/>
  <c r="F37"/>
  <c r="E37"/>
  <c r="F36"/>
  <c r="E36"/>
  <c r="F35"/>
  <c r="E35"/>
  <c r="F34"/>
  <c r="E34"/>
  <c r="F33"/>
  <c r="E33"/>
  <c r="F32"/>
  <c r="E32"/>
  <c r="C108" i="1"/>
  <c r="C82"/>
  <c r="C53"/>
  <c r="F33"/>
  <c r="F34"/>
  <c r="F35"/>
  <c r="F36"/>
  <c r="F37"/>
  <c r="F38"/>
  <c r="F39"/>
  <c r="F40"/>
  <c r="F32"/>
  <c r="E33"/>
  <c r="E34"/>
  <c r="E35"/>
  <c r="E36"/>
  <c r="E37"/>
  <c r="E38"/>
  <c r="E39"/>
  <c r="E40"/>
  <c r="E32"/>
  <c r="D41"/>
  <c r="C41"/>
  <c r="E24"/>
  <c r="C24"/>
  <c r="E87"/>
  <c r="E70"/>
  <c r="C70"/>
  <c r="C47"/>
  <c r="E91" i="2" l="1"/>
  <c r="E92" s="1"/>
  <c r="E39" i="3"/>
  <c r="E47" s="1"/>
  <c r="E53" s="1"/>
  <c r="E55" s="1"/>
  <c r="E41" i="2"/>
  <c r="C49"/>
  <c r="C54" s="1"/>
  <c r="C56" s="1"/>
  <c r="F41"/>
  <c r="F49" s="1"/>
  <c r="F54" s="1"/>
  <c r="F56" s="1"/>
  <c r="E99"/>
  <c r="E112"/>
  <c r="F24" i="1"/>
  <c r="E41"/>
  <c r="F53"/>
  <c r="D48"/>
  <c r="D88"/>
  <c r="D95"/>
  <c r="D102"/>
  <c r="D108"/>
  <c r="E48"/>
  <c r="C48"/>
  <c r="E107"/>
  <c r="E106"/>
  <c r="E100"/>
  <c r="E101"/>
  <c r="E99"/>
  <c r="C102"/>
  <c r="E94"/>
  <c r="E93"/>
  <c r="C95"/>
  <c r="E88" l="1"/>
  <c r="C88"/>
  <c r="E95"/>
  <c r="F41"/>
  <c r="F47"/>
  <c r="E102"/>
  <c r="C54"/>
  <c r="C56" s="1"/>
  <c r="E108"/>
  <c r="F48" l="1"/>
  <c r="F54" s="1"/>
  <c r="F56" s="1"/>
</calcChain>
</file>

<file path=xl/sharedStrings.xml><?xml version="1.0" encoding="utf-8"?>
<sst xmlns="http://schemas.openxmlformats.org/spreadsheetml/2006/main" count="541" uniqueCount="124">
  <si>
    <t>Income</t>
  </si>
  <si>
    <t>Bank Interest</t>
  </si>
  <si>
    <t>Expenditure</t>
  </si>
  <si>
    <t>Total</t>
  </si>
  <si>
    <t>Assets</t>
  </si>
  <si>
    <t>Fixed Assets</t>
  </si>
  <si>
    <t>Description</t>
  </si>
  <si>
    <t>Addition</t>
  </si>
  <si>
    <t>Amount</t>
  </si>
  <si>
    <t>NBV</t>
  </si>
  <si>
    <t>Land</t>
  </si>
  <si>
    <t>Equipment and Tools (5)</t>
  </si>
  <si>
    <t>Furniture (6)</t>
  </si>
  <si>
    <t>Fixture and fittings</t>
  </si>
  <si>
    <t>Internet Accessories (7)</t>
  </si>
  <si>
    <t>Computers (7)</t>
  </si>
  <si>
    <t>Books</t>
  </si>
  <si>
    <t>Current Assets</t>
  </si>
  <si>
    <t>Total Assets</t>
  </si>
  <si>
    <t>Liability</t>
  </si>
  <si>
    <t>Payables</t>
  </si>
  <si>
    <t>Total Liabilities</t>
  </si>
  <si>
    <t>Net Assets</t>
  </si>
  <si>
    <t>Financed by:</t>
  </si>
  <si>
    <t>Accmulated Funds* (9)</t>
  </si>
  <si>
    <t>NOTES TO THE ACCOUNT</t>
  </si>
  <si>
    <t>(1) DONATION</t>
  </si>
  <si>
    <t>Column 1</t>
  </si>
  <si>
    <t>Column 2</t>
  </si>
  <si>
    <t xml:space="preserve">Total </t>
  </si>
  <si>
    <t>TOTAL</t>
  </si>
  <si>
    <t>Carrying Value</t>
  </si>
  <si>
    <t>Depreciation 25%</t>
  </si>
  <si>
    <t>N.B.V</t>
  </si>
  <si>
    <t>(5) Equipment and Tools</t>
  </si>
  <si>
    <t>Carrying value</t>
  </si>
  <si>
    <t>Depreciation 15%</t>
  </si>
  <si>
    <t>N.BV.</t>
  </si>
  <si>
    <t>Electrical tools</t>
  </si>
  <si>
    <t>Office Equipment</t>
  </si>
  <si>
    <t>(6) Furniture</t>
  </si>
  <si>
    <t>Depreciation 10%</t>
  </si>
  <si>
    <t>Cupboard</t>
  </si>
  <si>
    <t>Tables/Chairs</t>
  </si>
  <si>
    <t>Benches</t>
  </si>
  <si>
    <t>(7) Computers</t>
  </si>
  <si>
    <t>B/F</t>
  </si>
  <si>
    <t>Additions during the year</t>
  </si>
  <si>
    <t xml:space="preserve">      </t>
  </si>
  <si>
    <t>Purchases</t>
  </si>
  <si>
    <t>Bills</t>
  </si>
  <si>
    <t>salaries</t>
  </si>
  <si>
    <t>car Maintenance</t>
  </si>
  <si>
    <t>fuel</t>
  </si>
  <si>
    <t>Insurance</t>
  </si>
  <si>
    <t>wheelscreen licence</t>
  </si>
  <si>
    <t>Documentation</t>
  </si>
  <si>
    <t>Donation</t>
  </si>
  <si>
    <t>Volunteer  Programme</t>
  </si>
  <si>
    <t>Building maintenance</t>
  </si>
  <si>
    <t>Total  Fixed Assets</t>
  </si>
  <si>
    <t>Total  Current Assets</t>
  </si>
  <si>
    <t>Fako ship</t>
  </si>
  <si>
    <t>MRS</t>
  </si>
  <si>
    <t>Douala Sea port</t>
  </si>
  <si>
    <t>Tourism</t>
  </si>
  <si>
    <t>Membership contribution</t>
  </si>
  <si>
    <t>Materials</t>
  </si>
  <si>
    <t>office space</t>
  </si>
  <si>
    <t>Vehicle</t>
  </si>
  <si>
    <t>stocks</t>
  </si>
  <si>
    <t>cash at bank</t>
  </si>
  <si>
    <t>cash at hand</t>
  </si>
  <si>
    <t>FAKO SHIP</t>
  </si>
  <si>
    <t>DOUALA SEA PORT</t>
  </si>
  <si>
    <t>HYZACAM</t>
  </si>
  <si>
    <t>TOURISM</t>
  </si>
  <si>
    <t>(2) Salaries</t>
  </si>
  <si>
    <t>MATERIALS</t>
  </si>
  <si>
    <t>Director</t>
  </si>
  <si>
    <t>(3) Vehicles</t>
  </si>
  <si>
    <t>Toyota Carina E</t>
  </si>
  <si>
    <t>These are compensation given to the staff of the organisation. It builds up as follows:</t>
  </si>
  <si>
    <t xml:space="preserve"> 8 Potters</t>
  </si>
  <si>
    <t xml:space="preserve"> 4 Eco Guards</t>
  </si>
  <si>
    <t xml:space="preserve"> 1 Accountant</t>
  </si>
  <si>
    <t xml:space="preserve"> 1 Sectary</t>
  </si>
  <si>
    <t xml:space="preserve"> 1 Project cordinator</t>
  </si>
  <si>
    <t>SARAH ETONDE FOUNDATION  INCOME  AND EXPENDITURE  STATEMENT FOR THE PERIOD ENDED 31ST  DECEMBER 2015</t>
  </si>
  <si>
    <t>SARAH ETONDE FOUNDATION Statement of affairs as at 31st December 2015</t>
  </si>
  <si>
    <t>Volunteer Creative Movement</t>
  </si>
  <si>
    <t>Snail farming</t>
  </si>
  <si>
    <t xml:space="preserve">Health and Community Development </t>
  </si>
  <si>
    <t>ICT HUB (web designing)</t>
  </si>
  <si>
    <t>African Design Line(Fashion Club)</t>
  </si>
  <si>
    <t>Volunteer  creative movement</t>
  </si>
  <si>
    <t>ORGANISATION FOR RURAL WOMEN WOMEN'S DEVELOPMENT ASSOCIATION FOR PROGRESS (ORWDAP)  INCOME  AND EXPENDITURE  STATEMENT FOR THE PERIOD ENDED 31ST  DECEMBER 2017</t>
  </si>
  <si>
    <t>ORGANISATION FOR RURAL WOMEN WOMEN'S DEVELOPMENT ASSOCIATION FOR PROGRESS (ORWDAP)  INCOME  AND EXPENDITURE  STATEMENT FOR THE PERIOD ENDED 31ST  DECEMBER 2016</t>
  </si>
  <si>
    <t xml:space="preserve">  </t>
  </si>
  <si>
    <t>Profit from Product Sales</t>
  </si>
  <si>
    <t>Interest on loans</t>
  </si>
  <si>
    <t>Workshop fees</t>
  </si>
  <si>
    <t>Contribution from Board members</t>
  </si>
  <si>
    <t>Donations</t>
  </si>
  <si>
    <t>Electricity/water Bills</t>
  </si>
  <si>
    <t>office stationaries</t>
  </si>
  <si>
    <t>Bus Maintenance</t>
  </si>
  <si>
    <t>Fuel</t>
  </si>
  <si>
    <t>Health and community development</t>
  </si>
  <si>
    <t>Internet/phone Bill</t>
  </si>
  <si>
    <t>Training Workshop expenses</t>
  </si>
  <si>
    <t xml:space="preserve">publicity </t>
  </si>
  <si>
    <t>Travelling/outstation</t>
  </si>
  <si>
    <t xml:space="preserve">Rents </t>
  </si>
  <si>
    <t>volunteer expenses</t>
  </si>
  <si>
    <t>Board member compensation</t>
  </si>
  <si>
    <t>ORGANISATION FOR RURAL WOMEN WOMEN'S DEVELOPMENT ASSOCIATION FOR PROGRESS (ORWDAP) Statement of affairs as at 31st December 2015</t>
  </si>
  <si>
    <t>ORGANISATION FOR RURAL WOMEN WOMEN'S DEVELOPMENT ASSOCIATION FOR PROGRESS (ORWDAP)  INCOME  AND EXPENDITURE  STATEMENT FOR THE PERIOD ENDED 31ST  DECEMBER 2015</t>
  </si>
  <si>
    <t>2 volunteer mentors</t>
  </si>
  <si>
    <t xml:space="preserve"> 2 Sectary</t>
  </si>
  <si>
    <t>ORGANISATION FOR RURAL WOMEN'S DEVELOPMENT ASSOCIATION FOR PROGRESS (ORWDAP) Statement of affairs as at 31st December 2015</t>
  </si>
  <si>
    <t xml:space="preserve"> </t>
  </si>
  <si>
    <t>Farm tools</t>
  </si>
  <si>
    <t>farm tools</t>
  </si>
</sst>
</file>

<file path=xl/styles.xml><?xml version="1.0" encoding="utf-8"?>
<styleSheet xmlns="http://schemas.openxmlformats.org/spreadsheetml/2006/main">
  <fonts count="12">
    <font>
      <sz val="11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sz val="12"/>
      <color theme="1"/>
      <name val="Tahoma"/>
      <family val="2"/>
      <scheme val="minor"/>
    </font>
    <font>
      <b/>
      <sz val="14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4" fillId="0" borderId="0" xfId="0" applyFont="1"/>
    <xf numFmtId="3" fontId="1" fillId="0" borderId="0" xfId="0" applyNumberFormat="1" applyFont="1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3" fontId="0" fillId="0" borderId="1" xfId="0" applyNumberFormat="1" applyBorder="1"/>
    <xf numFmtId="3" fontId="1" fillId="0" borderId="1" xfId="0" applyNumberFormat="1" applyFont="1" applyBorder="1"/>
    <xf numFmtId="0" fontId="2" fillId="0" borderId="0" xfId="0" applyFont="1" applyBorder="1"/>
    <xf numFmtId="0" fontId="4" fillId="0" borderId="1" xfId="0" applyFont="1" applyFill="1" applyBorder="1"/>
    <xf numFmtId="0" fontId="1" fillId="0" borderId="0" xfId="0" applyFont="1"/>
    <xf numFmtId="0" fontId="4" fillId="0" borderId="1" xfId="0" applyFont="1" applyFill="1" applyBorder="1" applyAlignment="1"/>
    <xf numFmtId="0" fontId="0" fillId="0" borderId="2" xfId="0" applyBorder="1"/>
    <xf numFmtId="3" fontId="1" fillId="0" borderId="2" xfId="0" applyNumberFormat="1" applyFont="1" applyBorder="1"/>
    <xf numFmtId="0" fontId="0" fillId="0" borderId="0" xfId="0" applyBorder="1"/>
    <xf numFmtId="3" fontId="0" fillId="0" borderId="0" xfId="0" applyNumberFormat="1" applyBorder="1"/>
    <xf numFmtId="0" fontId="1" fillId="0" borderId="2" xfId="0" applyFont="1" applyBorder="1"/>
    <xf numFmtId="0" fontId="0" fillId="0" borderId="3" xfId="0" applyBorder="1"/>
    <xf numFmtId="0" fontId="0" fillId="0" borderId="1" xfId="0" applyBorder="1" applyAlignment="1">
      <alignment horizontal="left"/>
    </xf>
    <xf numFmtId="3" fontId="0" fillId="0" borderId="1" xfId="0" applyNumberFormat="1" applyFont="1" applyBorder="1"/>
    <xf numFmtId="3" fontId="0" fillId="0" borderId="0" xfId="0" applyNumberFormat="1"/>
    <xf numFmtId="0" fontId="0" fillId="0" borderId="0" xfId="0" applyFill="1" applyBorder="1"/>
    <xf numFmtId="0" fontId="2" fillId="2" borderId="1" xfId="0" applyFont="1" applyFill="1" applyBorder="1"/>
    <xf numFmtId="0" fontId="4" fillId="2" borderId="1" xfId="0" applyFont="1" applyFill="1" applyBorder="1"/>
    <xf numFmtId="0" fontId="0" fillId="2" borderId="2" xfId="0" applyFill="1" applyBorder="1"/>
    <xf numFmtId="0" fontId="0" fillId="2" borderId="1" xfId="0" applyFill="1" applyBorder="1"/>
    <xf numFmtId="0" fontId="1" fillId="2" borderId="1" xfId="0" applyFont="1" applyFill="1" applyBorder="1"/>
    <xf numFmtId="0" fontId="1" fillId="2" borderId="2" xfId="0" applyFont="1" applyFill="1" applyBorder="1"/>
    <xf numFmtId="3" fontId="0" fillId="2" borderId="1" xfId="0" applyNumberFormat="1" applyFill="1" applyBorder="1"/>
    <xf numFmtId="3" fontId="0" fillId="2" borderId="2" xfId="0" applyNumberFormat="1" applyFill="1" applyBorder="1"/>
    <xf numFmtId="3" fontId="1" fillId="2" borderId="1" xfId="0" applyNumberFormat="1" applyFont="1" applyFill="1" applyBorder="1"/>
    <xf numFmtId="3" fontId="1" fillId="2" borderId="2" xfId="0" applyNumberFormat="1" applyFont="1" applyFill="1" applyBorder="1"/>
    <xf numFmtId="0" fontId="5" fillId="0" borderId="1" xfId="0" applyFont="1" applyBorder="1"/>
    <xf numFmtId="0" fontId="6" fillId="0" borderId="1" xfId="0" applyFont="1" applyBorder="1"/>
    <xf numFmtId="3" fontId="5" fillId="0" borderId="1" xfId="0" applyNumberFormat="1" applyFont="1" applyBorder="1"/>
    <xf numFmtId="3" fontId="6" fillId="0" borderId="1" xfId="0" applyNumberFormat="1" applyFont="1" applyBorder="1"/>
    <xf numFmtId="0" fontId="3" fillId="0" borderId="0" xfId="0" applyFont="1" applyBorder="1" applyAlignment="1"/>
    <xf numFmtId="0" fontId="3" fillId="0" borderId="1" xfId="0" applyFont="1" applyBorder="1" applyAlignment="1"/>
    <xf numFmtId="0" fontId="6" fillId="0" borderId="1" xfId="0" applyFont="1" applyBorder="1" applyAlignment="1"/>
    <xf numFmtId="0" fontId="8" fillId="0" borderId="1" xfId="0" applyFont="1" applyBorder="1"/>
    <xf numFmtId="0" fontId="9" fillId="0" borderId="1" xfId="0" applyFont="1" applyBorder="1"/>
    <xf numFmtId="3" fontId="8" fillId="0" borderId="1" xfId="0" applyNumberFormat="1" applyFont="1" applyBorder="1"/>
    <xf numFmtId="0" fontId="8" fillId="0" borderId="1" xfId="0" applyFont="1" applyFill="1" applyBorder="1"/>
    <xf numFmtId="0" fontId="10" fillId="0" borderId="1" xfId="0" applyFont="1" applyBorder="1"/>
    <xf numFmtId="0" fontId="9" fillId="2" borderId="1" xfId="0" applyFont="1" applyFill="1" applyBorder="1"/>
    <xf numFmtId="0" fontId="11" fillId="0" borderId="1" xfId="0" applyFont="1" applyBorder="1"/>
    <xf numFmtId="0" fontId="6" fillId="2" borderId="1" xfId="0" applyFont="1" applyFill="1" applyBorder="1"/>
    <xf numFmtId="0" fontId="5" fillId="2" borderId="1" xfId="0" applyFont="1" applyFill="1" applyBorder="1"/>
    <xf numFmtId="3" fontId="5" fillId="2" borderId="1" xfId="0" applyNumberFormat="1" applyFont="1" applyFill="1" applyBorder="1"/>
    <xf numFmtId="3" fontId="6" fillId="2" borderId="1" xfId="0" applyNumberFormat="1" applyFont="1" applyFill="1" applyBorder="1"/>
    <xf numFmtId="0" fontId="5" fillId="0" borderId="1" xfId="0" applyFont="1" applyFill="1" applyBorder="1" applyAlignment="1"/>
    <xf numFmtId="0" fontId="5" fillId="0" borderId="1" xfId="0" applyFont="1" applyFill="1" applyBorder="1"/>
    <xf numFmtId="0" fontId="5" fillId="0" borderId="1" xfId="0" applyFont="1" applyBorder="1" applyAlignment="1">
      <alignment horizontal="left"/>
    </xf>
    <xf numFmtId="0" fontId="0" fillId="0" borderId="4" xfId="0" applyBorder="1"/>
    <xf numFmtId="0" fontId="5" fillId="0" borderId="0" xfId="0" applyFont="1" applyBorder="1"/>
    <xf numFmtId="0" fontId="3" fillId="0" borderId="0" xfId="0" applyFont="1" applyBorder="1"/>
    <xf numFmtId="0" fontId="3" fillId="0" borderId="1" xfId="0" applyFont="1" applyBorder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justify" vertical="top" wrapText="1"/>
    </xf>
    <xf numFmtId="0" fontId="5" fillId="0" borderId="8" xfId="0" applyFont="1" applyBorder="1" applyAlignment="1">
      <alignment horizontal="justify" vertical="top" wrapText="1"/>
    </xf>
    <xf numFmtId="3" fontId="5" fillId="0" borderId="7" xfId="0" applyNumberFormat="1" applyFont="1" applyBorder="1" applyAlignment="1">
      <alignment horizontal="right" vertical="top" wrapText="1"/>
    </xf>
    <xf numFmtId="3" fontId="5" fillId="0" borderId="8" xfId="0" applyNumberFormat="1" applyFont="1" applyBorder="1" applyAlignment="1">
      <alignment horizontal="right" vertical="top" wrapText="1"/>
    </xf>
    <xf numFmtId="0" fontId="6" fillId="0" borderId="4" xfId="0" applyFont="1" applyFill="1" applyBorder="1"/>
    <xf numFmtId="3" fontId="6" fillId="0" borderId="6" xfId="0" applyNumberFormat="1" applyFont="1" applyBorder="1"/>
    <xf numFmtId="0" fontId="8" fillId="0" borderId="6" xfId="0" applyFont="1" applyBorder="1"/>
    <xf numFmtId="0" fontId="5" fillId="0" borderId="6" xfId="0" applyFont="1" applyBorder="1"/>
    <xf numFmtId="3" fontId="6" fillId="0" borderId="2" xfId="0" applyNumberFormat="1" applyFont="1" applyBorder="1"/>
    <xf numFmtId="0" fontId="0" fillId="0" borderId="9" xfId="0" applyBorder="1"/>
    <xf numFmtId="0" fontId="5" fillId="0" borderId="9" xfId="0" applyFont="1" applyBorder="1"/>
    <xf numFmtId="0" fontId="5" fillId="0" borderId="2" xfId="0" applyFont="1" applyBorder="1"/>
    <xf numFmtId="0" fontId="6" fillId="0" borderId="2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09"/>
  <sheetViews>
    <sheetView workbookViewId="0">
      <selection activeCell="B17" sqref="B17"/>
    </sheetView>
  </sheetViews>
  <sheetFormatPr defaultRowHeight="14.25"/>
  <cols>
    <col min="2" max="2" width="36.75" customWidth="1"/>
    <col min="3" max="3" width="14.625" customWidth="1"/>
    <col min="4" max="4" width="21.625" bestFit="1" customWidth="1"/>
    <col min="5" max="5" width="21.625" customWidth="1"/>
    <col min="6" max="7" width="13.75" bestFit="1" customWidth="1"/>
    <col min="8" max="8" width="9.125" bestFit="1" customWidth="1"/>
    <col min="9" max="9" width="7.375" customWidth="1"/>
    <col min="10" max="10" width="8" customWidth="1"/>
    <col min="11" max="11" width="8.125" customWidth="1"/>
    <col min="12" max="12" width="8.25" customWidth="1"/>
    <col min="13" max="13" width="7.75" customWidth="1"/>
    <col min="14" max="14" width="6.75" customWidth="1"/>
  </cols>
  <sheetData>
    <row r="2" spans="1:11" s="56" customFormat="1" ht="18">
      <c r="A2" s="55" t="s">
        <v>88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1" ht="18.75">
      <c r="B3" s="32"/>
      <c r="C3" s="32"/>
      <c r="D3" s="32"/>
      <c r="E3" s="32"/>
      <c r="F3" s="14"/>
      <c r="G3" s="14"/>
      <c r="H3" s="14"/>
    </row>
    <row r="4" spans="1:11" ht="18.75">
      <c r="A4" s="1"/>
      <c r="B4" s="33" t="s">
        <v>0</v>
      </c>
      <c r="C4" s="33">
        <v>2015</v>
      </c>
      <c r="D4" s="33" t="s">
        <v>2</v>
      </c>
      <c r="E4" s="33">
        <v>2015</v>
      </c>
      <c r="F4" s="14"/>
      <c r="G4" s="8"/>
      <c r="H4" s="14"/>
    </row>
    <row r="5" spans="1:11" ht="18.75">
      <c r="A5" s="1"/>
      <c r="B5" s="33"/>
      <c r="C5" s="33"/>
      <c r="D5" s="33"/>
      <c r="E5" s="33"/>
      <c r="F5" s="14"/>
      <c r="G5" s="8"/>
      <c r="H5" s="14"/>
    </row>
    <row r="6" spans="1:11" ht="18.75">
      <c r="A6" s="1" t="s">
        <v>98</v>
      </c>
      <c r="B6" s="33"/>
      <c r="C6" s="33"/>
      <c r="D6" s="33"/>
      <c r="E6" s="33"/>
      <c r="F6" s="14"/>
      <c r="G6" s="8"/>
      <c r="H6" s="14"/>
    </row>
    <row r="7" spans="1:11" ht="18.75">
      <c r="A7" s="1"/>
      <c r="B7" s="33"/>
      <c r="C7" s="33"/>
      <c r="D7" s="33"/>
      <c r="E7" s="33"/>
      <c r="F7" s="14"/>
      <c r="G7" s="8"/>
      <c r="H7" s="14"/>
    </row>
    <row r="8" spans="1:11" ht="18.75">
      <c r="A8" s="1"/>
      <c r="B8" s="32" t="s">
        <v>62</v>
      </c>
      <c r="C8" s="34">
        <v>300000</v>
      </c>
      <c r="D8" s="32" t="s">
        <v>49</v>
      </c>
      <c r="E8" s="34">
        <v>1800000</v>
      </c>
      <c r="F8" s="15"/>
      <c r="G8" s="15"/>
      <c r="H8" s="14"/>
    </row>
    <row r="9" spans="1:11" ht="18.75">
      <c r="A9" s="1"/>
      <c r="B9" s="32" t="s">
        <v>63</v>
      </c>
      <c r="C9" s="34">
        <v>1500000</v>
      </c>
      <c r="D9" s="32" t="s">
        <v>50</v>
      </c>
      <c r="E9" s="34">
        <v>560000</v>
      </c>
      <c r="F9" s="14"/>
      <c r="G9" s="15"/>
      <c r="H9" s="14"/>
    </row>
    <row r="10" spans="1:11" ht="18.75">
      <c r="A10" s="1"/>
      <c r="B10" s="32" t="s">
        <v>64</v>
      </c>
      <c r="C10" s="34">
        <v>300000</v>
      </c>
      <c r="D10" s="32" t="s">
        <v>51</v>
      </c>
      <c r="E10" s="34">
        <v>4884000</v>
      </c>
      <c r="F10" s="14"/>
      <c r="G10" s="15"/>
      <c r="H10" s="14"/>
      <c r="I10" t="s">
        <v>48</v>
      </c>
    </row>
    <row r="11" spans="1:11" ht="18.75">
      <c r="A11" s="1"/>
      <c r="B11" s="32" t="s">
        <v>75</v>
      </c>
      <c r="C11" s="34">
        <v>500000</v>
      </c>
      <c r="D11" s="32" t="s">
        <v>52</v>
      </c>
      <c r="E11" s="34">
        <v>300000</v>
      </c>
      <c r="F11" s="14"/>
      <c r="G11" s="15"/>
      <c r="H11" s="14"/>
    </row>
    <row r="12" spans="1:11" ht="18.75">
      <c r="A12" s="1"/>
      <c r="B12" s="32" t="s">
        <v>65</v>
      </c>
      <c r="C12" s="34">
        <v>12200000</v>
      </c>
      <c r="D12" s="32" t="s">
        <v>53</v>
      </c>
      <c r="E12" s="34">
        <v>1000000</v>
      </c>
      <c r="F12" s="14"/>
      <c r="G12" s="15"/>
      <c r="H12" s="14"/>
    </row>
    <row r="13" spans="1:11" ht="18.75">
      <c r="A13" s="1"/>
      <c r="B13" s="32" t="s">
        <v>66</v>
      </c>
      <c r="C13" s="34">
        <v>9000000</v>
      </c>
      <c r="D13" s="32" t="s">
        <v>54</v>
      </c>
      <c r="E13" s="34">
        <v>100000</v>
      </c>
      <c r="F13" s="14"/>
      <c r="G13" s="15"/>
      <c r="H13" s="14"/>
    </row>
    <row r="14" spans="1:11" ht="18.75">
      <c r="A14" s="1"/>
      <c r="B14" s="32" t="s">
        <v>67</v>
      </c>
      <c r="C14" s="34">
        <v>804000</v>
      </c>
      <c r="D14" s="32" t="s">
        <v>55</v>
      </c>
      <c r="E14" s="34">
        <v>25000</v>
      </c>
      <c r="F14" s="15"/>
      <c r="G14" s="15"/>
      <c r="H14" s="14"/>
    </row>
    <row r="15" spans="1:11" ht="18.75">
      <c r="A15" s="1"/>
      <c r="B15" s="32" t="s">
        <v>1</v>
      </c>
      <c r="C15" s="34">
        <v>27000</v>
      </c>
      <c r="D15" s="32" t="s">
        <v>56</v>
      </c>
      <c r="E15" s="34">
        <v>100000</v>
      </c>
      <c r="F15" s="14"/>
      <c r="G15" s="15"/>
      <c r="H15" s="14"/>
    </row>
    <row r="16" spans="1:11" ht="18.75">
      <c r="A16" s="1"/>
      <c r="B16" s="32"/>
      <c r="C16" s="32"/>
      <c r="D16" s="32" t="s">
        <v>57</v>
      </c>
      <c r="E16" s="34">
        <v>1200000</v>
      </c>
      <c r="F16" s="14"/>
      <c r="G16" s="15"/>
      <c r="H16" s="14"/>
    </row>
    <row r="17" spans="1:10" ht="18.75">
      <c r="A17" s="1"/>
      <c r="B17" s="32"/>
      <c r="C17" s="32"/>
      <c r="D17" s="32" t="s">
        <v>58</v>
      </c>
      <c r="E17" s="34">
        <v>2400000</v>
      </c>
      <c r="F17" s="14"/>
      <c r="G17" s="15"/>
      <c r="H17" s="14"/>
    </row>
    <row r="18" spans="1:10" ht="18.75">
      <c r="A18" s="1"/>
      <c r="B18" s="32"/>
      <c r="C18" s="32"/>
      <c r="D18" s="32" t="s">
        <v>59</v>
      </c>
      <c r="E18" s="34">
        <v>500000</v>
      </c>
      <c r="F18" s="14"/>
      <c r="G18" s="15"/>
      <c r="H18" s="14"/>
    </row>
    <row r="19" spans="1:10" ht="18.75">
      <c r="A19" s="1"/>
      <c r="B19" s="32"/>
      <c r="C19" s="32"/>
      <c r="D19" s="32" t="s">
        <v>62</v>
      </c>
      <c r="E19" s="34">
        <v>300000</v>
      </c>
      <c r="F19" s="15"/>
      <c r="G19" s="15"/>
      <c r="H19" s="14"/>
      <c r="J19" s="20"/>
    </row>
    <row r="20" spans="1:10" ht="18.75">
      <c r="A20" s="1"/>
      <c r="B20" s="32"/>
      <c r="C20" s="32"/>
      <c r="D20" s="32" t="s">
        <v>63</v>
      </c>
      <c r="E20" s="34">
        <v>1500000</v>
      </c>
      <c r="F20" s="14"/>
      <c r="G20" s="15"/>
      <c r="H20" s="14"/>
    </row>
    <row r="21" spans="1:10" ht="18.75">
      <c r="A21" s="1"/>
      <c r="B21" s="32"/>
      <c r="C21" s="35"/>
      <c r="D21" s="32" t="s">
        <v>64</v>
      </c>
      <c r="E21" s="34">
        <v>300000</v>
      </c>
      <c r="F21" s="21"/>
      <c r="G21" s="15"/>
      <c r="H21" s="14"/>
      <c r="J21" s="20"/>
    </row>
    <row r="22" spans="1:10" ht="18.75">
      <c r="A22" s="1"/>
      <c r="B22" s="32"/>
      <c r="C22" s="34"/>
      <c r="D22" s="32" t="s">
        <v>75</v>
      </c>
      <c r="E22" s="34">
        <v>500000</v>
      </c>
      <c r="F22" s="21"/>
      <c r="G22" s="15"/>
      <c r="H22" s="14"/>
    </row>
    <row r="23" spans="1:10" ht="18.75">
      <c r="A23" s="1"/>
      <c r="B23" s="32"/>
      <c r="C23" s="32"/>
      <c r="D23" s="32" t="s">
        <v>67</v>
      </c>
      <c r="E23" s="34">
        <v>804000</v>
      </c>
      <c r="F23" s="14"/>
      <c r="G23" s="15"/>
      <c r="H23" s="14"/>
    </row>
    <row r="24" spans="1:10" ht="18.75">
      <c r="A24" s="1"/>
      <c r="B24" s="32"/>
      <c r="C24" s="33">
        <f>SUM(C4:C23)</f>
        <v>24633015</v>
      </c>
      <c r="D24" s="32"/>
      <c r="E24" s="33">
        <f>SUM(E4:E23)</f>
        <v>16275015</v>
      </c>
      <c r="F24" s="14">
        <f>C24-E24</f>
        <v>8358000</v>
      </c>
      <c r="G24" s="15"/>
      <c r="H24" s="14"/>
    </row>
    <row r="25" spans="1:10" ht="15">
      <c r="E25" s="1"/>
    </row>
    <row r="26" spans="1:10" ht="20.25">
      <c r="A26" s="10"/>
      <c r="B26" s="57" t="s">
        <v>89</v>
      </c>
      <c r="C26" s="57"/>
      <c r="D26" s="57"/>
      <c r="E26" s="57"/>
    </row>
    <row r="27" spans="1:10" ht="15">
      <c r="E27" s="1"/>
    </row>
    <row r="28" spans="1:10" ht="15">
      <c r="A28" s="4"/>
      <c r="B28" s="4"/>
      <c r="C28" s="4"/>
      <c r="D28" s="4"/>
      <c r="E28" s="5"/>
      <c r="F28" s="12"/>
      <c r="G28" s="14"/>
      <c r="H28" s="14"/>
    </row>
    <row r="29" spans="1:10" ht="15">
      <c r="A29" s="5"/>
      <c r="B29" s="22" t="s">
        <v>4</v>
      </c>
      <c r="C29" s="23"/>
      <c r="D29" s="23"/>
      <c r="E29" s="23"/>
      <c r="F29" s="24"/>
      <c r="G29" s="14"/>
      <c r="H29" s="14"/>
    </row>
    <row r="30" spans="1:10" ht="15">
      <c r="A30" s="4"/>
      <c r="B30" s="22" t="s">
        <v>5</v>
      </c>
      <c r="C30" s="25"/>
      <c r="D30" s="24"/>
      <c r="E30" s="25"/>
      <c r="F30" s="25"/>
      <c r="G30" s="14"/>
      <c r="H30" s="14"/>
    </row>
    <row r="31" spans="1:10" ht="15">
      <c r="A31" s="4"/>
      <c r="B31" s="22" t="s">
        <v>6</v>
      </c>
      <c r="C31" s="26">
        <v>2015</v>
      </c>
      <c r="D31" s="27" t="s">
        <v>7</v>
      </c>
      <c r="E31" s="26" t="s">
        <v>8</v>
      </c>
      <c r="F31" s="26" t="s">
        <v>9</v>
      </c>
      <c r="G31" s="14"/>
      <c r="H31" s="14"/>
    </row>
    <row r="32" spans="1:10" ht="15">
      <c r="A32" s="4"/>
      <c r="B32" s="23" t="s">
        <v>10</v>
      </c>
      <c r="C32" s="28">
        <v>35000000</v>
      </c>
      <c r="D32" s="29">
        <v>500000</v>
      </c>
      <c r="E32" s="28">
        <f>C32+D32</f>
        <v>35500000</v>
      </c>
      <c r="F32" s="28">
        <f>C32+D32</f>
        <v>35500000</v>
      </c>
      <c r="G32" s="14"/>
      <c r="H32" s="14"/>
    </row>
    <row r="33" spans="1:8" ht="15">
      <c r="A33" s="4"/>
      <c r="B33" s="23" t="s">
        <v>68</v>
      </c>
      <c r="C33" s="28">
        <v>15000000</v>
      </c>
      <c r="D33" s="29">
        <v>400000</v>
      </c>
      <c r="E33" s="28">
        <f t="shared" ref="E33:E40" si="0">C33+D33</f>
        <v>15400000</v>
      </c>
      <c r="F33" s="28">
        <f t="shared" ref="F33:F40" si="1">C33+D33</f>
        <v>15400000</v>
      </c>
      <c r="G33" s="15"/>
      <c r="H33" s="15"/>
    </row>
    <row r="34" spans="1:8" ht="15">
      <c r="A34" s="4"/>
      <c r="B34" s="23" t="s">
        <v>69</v>
      </c>
      <c r="C34" s="28">
        <v>3000000</v>
      </c>
      <c r="D34" s="29">
        <v>0</v>
      </c>
      <c r="E34" s="28">
        <f t="shared" si="0"/>
        <v>3000000</v>
      </c>
      <c r="F34" s="28">
        <f t="shared" si="1"/>
        <v>3000000</v>
      </c>
      <c r="G34" s="14"/>
      <c r="H34" s="14"/>
    </row>
    <row r="35" spans="1:8" ht="15">
      <c r="A35" s="4"/>
      <c r="B35" s="23" t="s">
        <v>11</v>
      </c>
      <c r="C35" s="28">
        <v>0</v>
      </c>
      <c r="D35" s="29">
        <v>0</v>
      </c>
      <c r="E35" s="28">
        <f t="shared" si="0"/>
        <v>0</v>
      </c>
      <c r="F35" s="28">
        <f t="shared" si="1"/>
        <v>0</v>
      </c>
      <c r="G35" s="14"/>
      <c r="H35" s="14"/>
    </row>
    <row r="36" spans="1:8" ht="15">
      <c r="A36" s="4"/>
      <c r="B36" s="23" t="s">
        <v>12</v>
      </c>
      <c r="C36" s="28">
        <v>0</v>
      </c>
      <c r="D36" s="24">
        <v>0</v>
      </c>
      <c r="E36" s="28">
        <f t="shared" si="0"/>
        <v>0</v>
      </c>
      <c r="F36" s="28">
        <f t="shared" si="1"/>
        <v>0</v>
      </c>
      <c r="G36" s="15"/>
      <c r="H36" s="14"/>
    </row>
    <row r="37" spans="1:8" ht="15">
      <c r="A37" s="4"/>
      <c r="B37" s="23" t="s">
        <v>13</v>
      </c>
      <c r="C37" s="28">
        <v>400000</v>
      </c>
      <c r="D37" s="29">
        <v>50000</v>
      </c>
      <c r="E37" s="28">
        <f t="shared" si="0"/>
        <v>450000</v>
      </c>
      <c r="F37" s="28">
        <f t="shared" si="1"/>
        <v>450000</v>
      </c>
      <c r="G37" s="14"/>
      <c r="H37" s="14"/>
    </row>
    <row r="38" spans="1:8" ht="15">
      <c r="A38" s="4"/>
      <c r="B38" s="23" t="s">
        <v>14</v>
      </c>
      <c r="C38" s="28">
        <v>75000</v>
      </c>
      <c r="D38" s="29">
        <v>20000</v>
      </c>
      <c r="E38" s="28">
        <f t="shared" si="0"/>
        <v>95000</v>
      </c>
      <c r="F38" s="28">
        <f t="shared" si="1"/>
        <v>95000</v>
      </c>
      <c r="G38" s="15"/>
      <c r="H38" s="14"/>
    </row>
    <row r="39" spans="1:8" ht="15">
      <c r="A39" s="4"/>
      <c r="B39" s="23" t="s">
        <v>15</v>
      </c>
      <c r="C39" s="28">
        <v>500000</v>
      </c>
      <c r="D39" s="29">
        <v>0</v>
      </c>
      <c r="E39" s="28">
        <f t="shared" si="0"/>
        <v>500000</v>
      </c>
      <c r="F39" s="28">
        <f t="shared" si="1"/>
        <v>500000</v>
      </c>
      <c r="G39" s="14"/>
      <c r="H39" s="14"/>
    </row>
    <row r="40" spans="1:8" ht="15">
      <c r="A40" s="4"/>
      <c r="B40" s="23" t="s">
        <v>16</v>
      </c>
      <c r="C40" s="28">
        <v>300000</v>
      </c>
      <c r="D40" s="29">
        <v>20000</v>
      </c>
      <c r="E40" s="28">
        <f t="shared" si="0"/>
        <v>320000</v>
      </c>
      <c r="F40" s="28">
        <f t="shared" si="1"/>
        <v>320000</v>
      </c>
      <c r="G40" s="14"/>
      <c r="H40" s="14"/>
    </row>
    <row r="41" spans="1:8" ht="15">
      <c r="A41" s="4"/>
      <c r="B41" s="22" t="s">
        <v>60</v>
      </c>
      <c r="C41" s="30">
        <f>SUM(C31:C40)</f>
        <v>54277015</v>
      </c>
      <c r="D41" s="31">
        <f>SUM(D32:D40)</f>
        <v>990000</v>
      </c>
      <c r="E41" s="30">
        <f>SUM(E32:E40)</f>
        <v>55265000</v>
      </c>
      <c r="F41" s="30">
        <f>SUM(F32:F40)</f>
        <v>55265000</v>
      </c>
      <c r="G41" s="14"/>
      <c r="H41" s="14"/>
    </row>
    <row r="42" spans="1:8" ht="15">
      <c r="A42" s="4"/>
      <c r="B42" s="22"/>
      <c r="C42" s="30"/>
      <c r="D42" s="31"/>
      <c r="E42" s="30"/>
      <c r="F42" s="30"/>
      <c r="G42" s="14"/>
      <c r="H42" s="14"/>
    </row>
    <row r="43" spans="1:8" ht="15">
      <c r="A43" s="4"/>
      <c r="B43" s="22" t="s">
        <v>17</v>
      </c>
      <c r="C43" s="25"/>
      <c r="D43" s="24"/>
      <c r="E43" s="25"/>
      <c r="F43" s="25"/>
      <c r="G43" s="14"/>
      <c r="H43" s="14"/>
    </row>
    <row r="44" spans="1:8" ht="15">
      <c r="A44" s="4"/>
      <c r="B44" s="11" t="s">
        <v>70</v>
      </c>
      <c r="C44" s="6">
        <v>404000</v>
      </c>
      <c r="D44" s="12">
        <v>0</v>
      </c>
      <c r="E44" s="4">
        <v>0</v>
      </c>
      <c r="F44" s="6">
        <v>404000</v>
      </c>
      <c r="G44" s="14"/>
      <c r="H44" s="14"/>
    </row>
    <row r="45" spans="1:8" ht="15">
      <c r="A45" s="4"/>
      <c r="B45" s="9" t="s">
        <v>71</v>
      </c>
      <c r="C45" s="6">
        <v>8008300</v>
      </c>
      <c r="D45" s="12">
        <v>0</v>
      </c>
      <c r="E45" s="4">
        <v>0</v>
      </c>
      <c r="F45" s="6">
        <v>8008300</v>
      </c>
      <c r="G45" s="14"/>
      <c r="H45" s="14"/>
    </row>
    <row r="46" spans="1:8" ht="15">
      <c r="A46" s="4"/>
      <c r="B46" s="9" t="s">
        <v>72</v>
      </c>
      <c r="C46" s="6">
        <v>357000</v>
      </c>
      <c r="D46" s="12">
        <v>0</v>
      </c>
      <c r="E46" s="4">
        <v>0</v>
      </c>
      <c r="F46" s="6">
        <v>357000</v>
      </c>
      <c r="G46" s="14"/>
      <c r="H46" s="14"/>
    </row>
    <row r="47" spans="1:8">
      <c r="A47" s="4"/>
      <c r="B47" s="3" t="s">
        <v>61</v>
      </c>
      <c r="C47" s="7">
        <f>SUM(C44:C46)</f>
        <v>8769300</v>
      </c>
      <c r="D47" s="12"/>
      <c r="E47" s="4"/>
      <c r="F47" s="19">
        <f>SUM(F44:F46)</f>
        <v>8769300</v>
      </c>
      <c r="G47" s="14"/>
      <c r="H47" s="14"/>
    </row>
    <row r="48" spans="1:8">
      <c r="A48" s="4"/>
      <c r="B48" s="3" t="s">
        <v>18</v>
      </c>
      <c r="C48" s="7">
        <f>C41+C47</f>
        <v>63046315</v>
      </c>
      <c r="D48" s="13">
        <f>SUM(D44:D47)</f>
        <v>0</v>
      </c>
      <c r="E48" s="7">
        <f>SUM(E44:E47)</f>
        <v>0</v>
      </c>
      <c r="F48" s="7">
        <f>F41+F47</f>
        <v>64034300</v>
      </c>
      <c r="G48" s="14"/>
      <c r="H48" s="14"/>
    </row>
    <row r="49" spans="1:8">
      <c r="A49" s="4"/>
      <c r="B49" s="4"/>
      <c r="C49" s="4"/>
      <c r="D49" s="12"/>
      <c r="E49" s="4"/>
      <c r="F49" s="4"/>
      <c r="G49" s="14"/>
      <c r="H49" s="14"/>
    </row>
    <row r="50" spans="1:8">
      <c r="A50" s="4"/>
      <c r="B50" s="3" t="s">
        <v>19</v>
      </c>
      <c r="C50" s="4"/>
      <c r="D50" s="12"/>
      <c r="E50" s="4"/>
      <c r="F50" s="4"/>
      <c r="G50" s="14"/>
      <c r="H50" s="14"/>
    </row>
    <row r="51" spans="1:8">
      <c r="A51" s="4"/>
      <c r="B51" s="3" t="s">
        <v>20</v>
      </c>
      <c r="C51" s="4"/>
      <c r="D51" s="12"/>
      <c r="E51" s="4"/>
      <c r="F51" s="4"/>
      <c r="G51" s="14"/>
      <c r="H51" s="14"/>
    </row>
    <row r="52" spans="1:8">
      <c r="A52" s="4"/>
      <c r="B52" s="18"/>
      <c r="C52" s="6">
        <v>0</v>
      </c>
      <c r="D52" s="12"/>
      <c r="E52" s="4"/>
      <c r="F52" s="6">
        <v>0</v>
      </c>
      <c r="G52" s="14"/>
      <c r="H52" s="14"/>
    </row>
    <row r="53" spans="1:8">
      <c r="A53" s="4"/>
      <c r="B53" s="3" t="s">
        <v>21</v>
      </c>
      <c r="C53" s="7">
        <f>SUM(C52:C52)</f>
        <v>0</v>
      </c>
      <c r="D53" s="16"/>
      <c r="E53" s="3"/>
      <c r="F53" s="7">
        <f>SUM(F52:F52)</f>
        <v>0</v>
      </c>
      <c r="G53" s="14"/>
      <c r="H53" s="14"/>
    </row>
    <row r="54" spans="1:8">
      <c r="A54" s="4"/>
      <c r="B54" s="3" t="s">
        <v>22</v>
      </c>
      <c r="C54" s="7">
        <f>C48-C53</f>
        <v>63046315</v>
      </c>
      <c r="D54" s="12"/>
      <c r="E54" s="4"/>
      <c r="F54" s="7">
        <f>F48-F53</f>
        <v>64034300</v>
      </c>
      <c r="G54" s="14"/>
      <c r="H54" s="14"/>
    </row>
    <row r="55" spans="1:8">
      <c r="A55" s="4"/>
      <c r="B55" s="4" t="s">
        <v>23</v>
      </c>
      <c r="C55" s="4"/>
      <c r="D55" s="12"/>
      <c r="E55" s="4"/>
      <c r="F55" s="4"/>
      <c r="G55" s="14"/>
      <c r="H55" s="14"/>
    </row>
    <row r="56" spans="1:8">
      <c r="A56" s="4"/>
      <c r="B56" s="4" t="s">
        <v>24</v>
      </c>
      <c r="C56" s="7">
        <f>C54+C53</f>
        <v>63046315</v>
      </c>
      <c r="D56" s="12"/>
      <c r="E56" s="4"/>
      <c r="F56" s="7">
        <f>F54+F53</f>
        <v>64034300</v>
      </c>
      <c r="G56" s="14"/>
      <c r="H56" s="14"/>
    </row>
    <row r="57" spans="1:8">
      <c r="A57" s="4"/>
      <c r="B57" s="4"/>
      <c r="C57" s="7"/>
      <c r="D57" s="12"/>
      <c r="E57" s="4"/>
      <c r="F57" s="4"/>
      <c r="G57" s="14"/>
      <c r="H57" s="14"/>
    </row>
    <row r="58" spans="1:8">
      <c r="C58" s="2"/>
      <c r="E58" s="4"/>
      <c r="F58" s="4"/>
    </row>
    <row r="59" spans="1:8">
      <c r="A59" s="4"/>
      <c r="B59" s="4"/>
      <c r="C59" s="7"/>
      <c r="D59" s="4"/>
      <c r="E59" s="17"/>
    </row>
    <row r="60" spans="1:8">
      <c r="A60" s="4"/>
      <c r="B60" s="4"/>
      <c r="C60" s="7"/>
      <c r="D60" s="4"/>
      <c r="E60" s="4"/>
    </row>
    <row r="61" spans="1:8">
      <c r="A61" s="4"/>
      <c r="B61" s="3" t="s">
        <v>25</v>
      </c>
      <c r="C61" s="4"/>
      <c r="D61" s="4"/>
      <c r="E61" s="4"/>
    </row>
    <row r="62" spans="1:8">
      <c r="A62" s="4"/>
      <c r="B62" s="3" t="s">
        <v>26</v>
      </c>
      <c r="C62" s="4"/>
      <c r="D62" s="4"/>
      <c r="E62" s="4"/>
    </row>
    <row r="63" spans="1:8">
      <c r="A63" s="4"/>
      <c r="B63" s="3" t="s">
        <v>0</v>
      </c>
      <c r="C63" s="3" t="s">
        <v>27</v>
      </c>
      <c r="D63" s="3" t="s">
        <v>2</v>
      </c>
      <c r="E63" s="3" t="s">
        <v>28</v>
      </c>
    </row>
    <row r="64" spans="1:8">
      <c r="A64" s="4"/>
      <c r="B64" s="4" t="s">
        <v>73</v>
      </c>
      <c r="C64" s="6">
        <v>250000</v>
      </c>
      <c r="D64" s="4" t="s">
        <v>73</v>
      </c>
      <c r="E64" s="6">
        <v>250000</v>
      </c>
    </row>
    <row r="65" spans="1:5">
      <c r="A65" s="4"/>
      <c r="B65" s="4" t="s">
        <v>63</v>
      </c>
      <c r="C65" s="6">
        <v>1500000</v>
      </c>
      <c r="D65" s="4" t="s">
        <v>63</v>
      </c>
      <c r="E65" s="6">
        <v>1500000</v>
      </c>
    </row>
    <row r="66" spans="1:5">
      <c r="A66" s="4"/>
      <c r="B66" s="4" t="s">
        <v>74</v>
      </c>
      <c r="C66" s="6">
        <v>300000</v>
      </c>
      <c r="D66" s="4" t="s">
        <v>74</v>
      </c>
      <c r="E66" s="6">
        <v>300000</v>
      </c>
    </row>
    <row r="67" spans="1:5">
      <c r="A67" s="4"/>
      <c r="B67" s="4" t="s">
        <v>75</v>
      </c>
      <c r="C67" s="6">
        <v>500000</v>
      </c>
      <c r="D67" s="4" t="s">
        <v>75</v>
      </c>
      <c r="E67" s="6">
        <v>500000</v>
      </c>
    </row>
    <row r="68" spans="1:5">
      <c r="A68" s="4"/>
      <c r="B68" s="4" t="s">
        <v>76</v>
      </c>
      <c r="C68" s="6">
        <v>1200000</v>
      </c>
      <c r="D68" s="4"/>
      <c r="E68" s="6"/>
    </row>
    <row r="69" spans="1:5">
      <c r="A69" s="4"/>
      <c r="B69" s="4" t="s">
        <v>78</v>
      </c>
      <c r="C69" s="6"/>
      <c r="D69" s="4"/>
      <c r="E69" s="6"/>
    </row>
    <row r="70" spans="1:5">
      <c r="A70" s="4"/>
      <c r="B70" s="3" t="s">
        <v>29</v>
      </c>
      <c r="C70" s="7">
        <f>SUM(C64:C69)</f>
        <v>3750000</v>
      </c>
      <c r="D70" s="3"/>
      <c r="E70" s="7">
        <f>SUM(E64:E69)</f>
        <v>2550000</v>
      </c>
    </row>
    <row r="71" spans="1:5">
      <c r="A71" s="4"/>
      <c r="B71" s="4"/>
      <c r="C71" s="4"/>
      <c r="D71" s="4"/>
      <c r="E71" s="4"/>
    </row>
    <row r="72" spans="1:5">
      <c r="A72" s="4"/>
      <c r="B72" s="4"/>
      <c r="C72" s="4"/>
      <c r="D72" s="4"/>
      <c r="E72" s="4"/>
    </row>
    <row r="73" spans="1:5">
      <c r="A73" s="4"/>
      <c r="B73" s="3" t="s">
        <v>77</v>
      </c>
      <c r="C73" s="4"/>
      <c r="D73" s="4"/>
      <c r="E73" s="4"/>
    </row>
    <row r="74" spans="1:5">
      <c r="A74" s="4"/>
      <c r="B74" s="4" t="s">
        <v>82</v>
      </c>
      <c r="C74" s="4"/>
      <c r="D74" s="4"/>
      <c r="E74" s="4"/>
    </row>
    <row r="75" spans="1:5">
      <c r="A75" s="4"/>
      <c r="B75" s="3" t="s">
        <v>6</v>
      </c>
      <c r="C75" s="3" t="s">
        <v>8</v>
      </c>
      <c r="D75" s="4"/>
      <c r="E75" s="4"/>
    </row>
    <row r="76" spans="1:5">
      <c r="A76" s="4"/>
      <c r="B76" s="3" t="s">
        <v>79</v>
      </c>
      <c r="C76" s="3"/>
      <c r="D76" s="4"/>
      <c r="E76" s="4"/>
    </row>
    <row r="77" spans="1:5">
      <c r="A77" s="4"/>
      <c r="B77" s="4" t="s">
        <v>87</v>
      </c>
      <c r="C77" s="6">
        <v>720000</v>
      </c>
      <c r="D77" s="4"/>
      <c r="E77" s="4"/>
    </row>
    <row r="78" spans="1:5">
      <c r="A78" s="4"/>
      <c r="B78" s="4" t="s">
        <v>85</v>
      </c>
      <c r="C78" s="6">
        <v>420000</v>
      </c>
      <c r="D78" s="4"/>
      <c r="E78" s="4"/>
    </row>
    <row r="79" spans="1:5">
      <c r="A79" s="4"/>
      <c r="B79" s="4" t="s">
        <v>86</v>
      </c>
      <c r="C79" s="6">
        <v>480000</v>
      </c>
      <c r="D79" s="4"/>
      <c r="E79" s="4"/>
    </row>
    <row r="80" spans="1:5">
      <c r="A80" s="4"/>
      <c r="B80" s="4" t="s">
        <v>84</v>
      </c>
      <c r="C80" s="6">
        <v>2400000</v>
      </c>
      <c r="D80" s="4"/>
      <c r="E80" s="4"/>
    </row>
    <row r="81" spans="1:5">
      <c r="A81" s="4"/>
      <c r="B81" s="4" t="s">
        <v>83</v>
      </c>
      <c r="C81" s="6">
        <v>864000</v>
      </c>
      <c r="D81" s="4"/>
      <c r="E81" s="4"/>
    </row>
    <row r="82" spans="1:5">
      <c r="A82" s="4"/>
      <c r="B82" s="3" t="s">
        <v>30</v>
      </c>
      <c r="C82" s="7">
        <f>SUM(C77:C81)</f>
        <v>4884000</v>
      </c>
      <c r="D82" s="4"/>
      <c r="E82" s="4"/>
    </row>
    <row r="83" spans="1:5">
      <c r="A83" s="4"/>
      <c r="B83" s="4"/>
      <c r="C83" s="4"/>
      <c r="D83" s="4"/>
      <c r="E83" s="4"/>
    </row>
    <row r="84" spans="1:5">
      <c r="A84" s="4"/>
      <c r="B84" s="4"/>
      <c r="C84" s="4"/>
      <c r="D84" s="4"/>
      <c r="E84" s="4"/>
    </row>
    <row r="85" spans="1:5">
      <c r="A85" s="4"/>
      <c r="B85" s="3" t="s">
        <v>80</v>
      </c>
      <c r="C85" s="3"/>
      <c r="D85" s="3"/>
      <c r="E85" s="3"/>
    </row>
    <row r="86" spans="1:5">
      <c r="A86" s="4"/>
      <c r="B86" s="3" t="s">
        <v>6</v>
      </c>
      <c r="C86" s="3" t="s">
        <v>31</v>
      </c>
      <c r="D86" s="3" t="s">
        <v>32</v>
      </c>
      <c r="E86" s="3" t="s">
        <v>33</v>
      </c>
    </row>
    <row r="87" spans="1:5">
      <c r="A87" s="4"/>
      <c r="B87" s="4" t="s">
        <v>81</v>
      </c>
      <c r="C87" s="6">
        <v>3000000</v>
      </c>
      <c r="D87" s="6">
        <v>750000</v>
      </c>
      <c r="E87" s="6">
        <f t="shared" ref="E87" si="2">C87-D87</f>
        <v>2250000</v>
      </c>
    </row>
    <row r="88" spans="1:5">
      <c r="A88" s="4"/>
      <c r="B88" s="3" t="s">
        <v>30</v>
      </c>
      <c r="C88" s="7">
        <f>SUM(C87:C87)</f>
        <v>3000000</v>
      </c>
      <c r="D88" s="7">
        <f>SUM(D87:D87)</f>
        <v>750000</v>
      </c>
      <c r="E88" s="7">
        <f>SUM(E87:E87)</f>
        <v>2250000</v>
      </c>
    </row>
    <row r="89" spans="1:5">
      <c r="A89" s="4"/>
      <c r="B89" s="4"/>
      <c r="C89" s="4"/>
      <c r="D89" s="4"/>
      <c r="E89" s="4"/>
    </row>
    <row r="90" spans="1:5">
      <c r="A90" s="4"/>
      <c r="B90" s="4"/>
      <c r="C90" s="4"/>
      <c r="D90" s="4"/>
      <c r="E90" s="4"/>
    </row>
    <row r="91" spans="1:5">
      <c r="A91" s="3"/>
      <c r="B91" s="3" t="s">
        <v>34</v>
      </c>
      <c r="C91" s="4"/>
      <c r="D91" s="4"/>
      <c r="E91" s="4"/>
    </row>
    <row r="92" spans="1:5">
      <c r="A92" s="4"/>
      <c r="B92" s="3" t="s">
        <v>6</v>
      </c>
      <c r="C92" s="3" t="s">
        <v>35</v>
      </c>
      <c r="D92" s="3" t="s">
        <v>36</v>
      </c>
      <c r="E92" s="3" t="s">
        <v>37</v>
      </c>
    </row>
    <row r="93" spans="1:5">
      <c r="A93" s="4"/>
      <c r="B93" s="4" t="s">
        <v>38</v>
      </c>
      <c r="C93" s="6">
        <v>548850</v>
      </c>
      <c r="D93" s="6">
        <v>82328</v>
      </c>
      <c r="E93" s="6">
        <f>C93-D93</f>
        <v>466522</v>
      </c>
    </row>
    <row r="94" spans="1:5">
      <c r="A94" s="4"/>
      <c r="B94" s="4" t="s">
        <v>39</v>
      </c>
      <c r="C94" s="6">
        <v>231622</v>
      </c>
      <c r="D94" s="6">
        <v>34743</v>
      </c>
      <c r="E94" s="6">
        <f>C94-D94</f>
        <v>196879</v>
      </c>
    </row>
    <row r="95" spans="1:5">
      <c r="A95" s="4"/>
      <c r="B95" s="3" t="s">
        <v>3</v>
      </c>
      <c r="C95" s="7">
        <f>SUM(C93:C94)</f>
        <v>780472</v>
      </c>
      <c r="D95" s="7">
        <f>SUM(D93:D94)</f>
        <v>117071</v>
      </c>
      <c r="E95" s="7">
        <f>SUM(E93:E94)</f>
        <v>663401</v>
      </c>
    </row>
    <row r="96" spans="1:5">
      <c r="A96" s="4"/>
      <c r="B96" s="4"/>
      <c r="C96" s="4"/>
      <c r="D96" s="4"/>
      <c r="E96" s="4"/>
    </row>
    <row r="97" spans="1:5">
      <c r="A97" s="4"/>
      <c r="B97" s="3" t="s">
        <v>40</v>
      </c>
      <c r="C97" s="3"/>
      <c r="D97" s="3"/>
      <c r="E97" s="3"/>
    </row>
    <row r="98" spans="1:5">
      <c r="A98" s="4"/>
      <c r="B98" s="3" t="s">
        <v>6</v>
      </c>
      <c r="C98" s="3" t="s">
        <v>31</v>
      </c>
      <c r="D98" s="3" t="s">
        <v>41</v>
      </c>
      <c r="E98" s="3" t="s">
        <v>33</v>
      </c>
    </row>
    <row r="99" spans="1:5">
      <c r="A99" s="4"/>
      <c r="B99" s="4" t="s">
        <v>42</v>
      </c>
      <c r="C99" s="6">
        <v>100443</v>
      </c>
      <c r="D99" s="6">
        <v>10044</v>
      </c>
      <c r="E99" s="6">
        <f>C99-D99</f>
        <v>90399</v>
      </c>
    </row>
    <row r="100" spans="1:5">
      <c r="A100" s="4"/>
      <c r="B100" s="4" t="s">
        <v>43</v>
      </c>
      <c r="C100" s="6">
        <v>247280</v>
      </c>
      <c r="D100" s="6">
        <v>24728</v>
      </c>
      <c r="E100" s="6">
        <f>C100-D100</f>
        <v>222552</v>
      </c>
    </row>
    <row r="101" spans="1:5">
      <c r="A101" s="4"/>
      <c r="B101" s="4" t="s">
        <v>44</v>
      </c>
      <c r="C101" s="6">
        <v>642158</v>
      </c>
      <c r="D101" s="6">
        <v>64216</v>
      </c>
      <c r="E101" s="6">
        <f>C101-D101</f>
        <v>577942</v>
      </c>
    </row>
    <row r="102" spans="1:5">
      <c r="A102" s="4"/>
      <c r="B102" s="4" t="s">
        <v>3</v>
      </c>
      <c r="C102" s="7">
        <f>SUM(C99:C101)</f>
        <v>989881</v>
      </c>
      <c r="D102" s="7">
        <f>SUM(D99:D101)</f>
        <v>98988</v>
      </c>
      <c r="E102" s="7">
        <f>SUM(E99:E101)</f>
        <v>890893</v>
      </c>
    </row>
    <row r="103" spans="1:5">
      <c r="A103" s="4"/>
      <c r="B103" s="4"/>
      <c r="C103" s="4"/>
      <c r="D103" s="4"/>
      <c r="E103" s="4"/>
    </row>
    <row r="104" spans="1:5">
      <c r="A104" s="4"/>
      <c r="B104" s="3" t="s">
        <v>45</v>
      </c>
      <c r="C104" s="4"/>
      <c r="D104" s="4"/>
      <c r="E104" s="4"/>
    </row>
    <row r="105" spans="1:5">
      <c r="A105" s="4"/>
      <c r="B105" s="3" t="s">
        <v>6</v>
      </c>
      <c r="C105" s="4" t="s">
        <v>31</v>
      </c>
      <c r="D105" s="4" t="s">
        <v>32</v>
      </c>
      <c r="E105" s="4"/>
    </row>
    <row r="106" spans="1:5">
      <c r="A106" s="4"/>
      <c r="B106" s="4" t="s">
        <v>46</v>
      </c>
      <c r="C106" s="6">
        <v>100000</v>
      </c>
      <c r="D106" s="6">
        <v>25000</v>
      </c>
      <c r="E106" s="6">
        <f>C106-D106</f>
        <v>75000</v>
      </c>
    </row>
    <row r="107" spans="1:5">
      <c r="A107" s="4"/>
      <c r="B107" s="4" t="s">
        <v>47</v>
      </c>
      <c r="C107" s="6">
        <v>400000</v>
      </c>
      <c r="D107" s="6">
        <v>100000</v>
      </c>
      <c r="E107" s="6">
        <f>C107-D107</f>
        <v>300000</v>
      </c>
    </row>
    <row r="108" spans="1:5">
      <c r="A108" s="4"/>
      <c r="B108" s="3" t="s">
        <v>3</v>
      </c>
      <c r="C108" s="7">
        <f>SUM(C106:C107)</f>
        <v>500000</v>
      </c>
      <c r="D108" s="7">
        <f>SUM(D106:D107)</f>
        <v>125000</v>
      </c>
      <c r="E108" s="7">
        <f>SUM(E106:E107)</f>
        <v>375000</v>
      </c>
    </row>
    <row r="109" spans="1:5">
      <c r="A109" s="4"/>
      <c r="B109" s="4"/>
      <c r="C109" s="4"/>
      <c r="D109" s="4"/>
      <c r="E109" s="4"/>
    </row>
  </sheetData>
  <mergeCells count="2">
    <mergeCell ref="A2:XFD2"/>
    <mergeCell ref="B26:E26"/>
  </mergeCells>
  <pageMargins left="0.25" right="0.25" top="0.25" bottom="0.2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K120"/>
  <sheetViews>
    <sheetView topLeftCell="C95" workbookViewId="0">
      <selection activeCell="B108" sqref="B108"/>
    </sheetView>
  </sheetViews>
  <sheetFormatPr defaultRowHeight="14.25"/>
  <cols>
    <col min="1" max="1" width="5" customWidth="1"/>
    <col min="2" max="2" width="72.75" bestFit="1" customWidth="1"/>
    <col min="3" max="3" width="15.125" bestFit="1" customWidth="1"/>
    <col min="4" max="4" width="35.25" bestFit="1" customWidth="1"/>
    <col min="5" max="6" width="12.375" bestFit="1" customWidth="1"/>
  </cols>
  <sheetData>
    <row r="3" spans="1:11" ht="15" customHeight="1"/>
    <row r="4" spans="1:11" s="37" customFormat="1" ht="43.5" customHeight="1">
      <c r="A4" s="38"/>
      <c r="B4" s="58" t="s">
        <v>117</v>
      </c>
      <c r="C4" s="58"/>
      <c r="D4" s="58"/>
      <c r="E4" s="58"/>
      <c r="F4" s="38"/>
      <c r="G4" s="36"/>
      <c r="H4" s="36"/>
      <c r="I4" s="36"/>
      <c r="J4" s="36"/>
      <c r="K4" s="36"/>
    </row>
    <row r="5" spans="1:11" ht="18.75">
      <c r="A5" s="39"/>
      <c r="B5" s="32"/>
      <c r="C5" s="32"/>
      <c r="D5" s="32"/>
      <c r="E5" s="32"/>
      <c r="F5" s="39"/>
      <c r="G5" s="14"/>
      <c r="H5" s="14"/>
    </row>
    <row r="6" spans="1:11" ht="19.5" thickBot="1">
      <c r="A6" s="40"/>
      <c r="B6" s="33" t="s">
        <v>0</v>
      </c>
      <c r="C6" s="33">
        <v>2015</v>
      </c>
      <c r="D6" s="33" t="s">
        <v>2</v>
      </c>
      <c r="E6" s="33">
        <v>2015</v>
      </c>
      <c r="F6" s="39"/>
      <c r="G6" s="8"/>
      <c r="H6" s="14"/>
    </row>
    <row r="7" spans="1:11" ht="19.5" thickBot="1">
      <c r="A7" s="40"/>
      <c r="B7" s="62" t="s">
        <v>99</v>
      </c>
      <c r="C7" s="64">
        <v>2220000</v>
      </c>
      <c r="D7" s="32" t="s">
        <v>109</v>
      </c>
      <c r="E7" s="34">
        <v>88000</v>
      </c>
      <c r="F7" s="39"/>
      <c r="G7" s="8"/>
      <c r="H7" s="14"/>
    </row>
    <row r="8" spans="1:11" ht="19.5" thickBot="1">
      <c r="A8" s="40"/>
      <c r="B8" s="63" t="s">
        <v>100</v>
      </c>
      <c r="C8" s="65">
        <v>670000</v>
      </c>
      <c r="D8" s="32" t="s">
        <v>110</v>
      </c>
      <c r="E8" s="34">
        <v>215000</v>
      </c>
      <c r="F8" s="39"/>
      <c r="G8" s="8"/>
      <c r="H8" s="14"/>
    </row>
    <row r="9" spans="1:11" ht="19.5" thickBot="1">
      <c r="A9" s="40"/>
      <c r="B9" s="63" t="s">
        <v>101</v>
      </c>
      <c r="C9" s="65">
        <v>190000</v>
      </c>
      <c r="D9" s="32" t="s">
        <v>111</v>
      </c>
      <c r="E9" s="34">
        <v>300000</v>
      </c>
      <c r="F9" s="39"/>
      <c r="G9" s="8"/>
      <c r="H9" s="14"/>
    </row>
    <row r="10" spans="1:11" ht="19.5" thickBot="1">
      <c r="A10" s="40"/>
      <c r="B10" s="63" t="s">
        <v>102</v>
      </c>
      <c r="C10" s="65">
        <v>970000</v>
      </c>
      <c r="D10" s="32" t="s">
        <v>112</v>
      </c>
      <c r="E10" s="34">
        <v>250000</v>
      </c>
      <c r="F10" s="39"/>
      <c r="G10" s="8"/>
      <c r="H10" s="14"/>
    </row>
    <row r="11" spans="1:11" ht="19.5" thickBot="1">
      <c r="A11" s="40"/>
      <c r="B11" s="63" t="s">
        <v>103</v>
      </c>
      <c r="C11" s="65">
        <v>73000</v>
      </c>
      <c r="D11" s="32" t="s">
        <v>113</v>
      </c>
      <c r="E11" s="34">
        <v>360000</v>
      </c>
      <c r="F11" s="39"/>
      <c r="G11" s="8"/>
      <c r="H11" s="14"/>
    </row>
    <row r="12" spans="1:11" ht="18.75">
      <c r="A12" s="40"/>
      <c r="B12" s="32" t="s">
        <v>90</v>
      </c>
      <c r="C12" s="34">
        <v>1900000</v>
      </c>
      <c r="D12" s="32" t="s">
        <v>114</v>
      </c>
      <c r="E12" s="34">
        <v>750000</v>
      </c>
      <c r="F12" s="39"/>
      <c r="G12" s="8"/>
      <c r="H12" s="14"/>
    </row>
    <row r="13" spans="1:11" ht="18.75">
      <c r="A13" s="40"/>
      <c r="B13" s="32" t="s">
        <v>91</v>
      </c>
      <c r="C13" s="34">
        <v>2100000</v>
      </c>
      <c r="D13" s="32" t="s">
        <v>115</v>
      </c>
      <c r="E13" s="34">
        <v>1500000</v>
      </c>
      <c r="F13" s="39"/>
      <c r="G13" s="8"/>
      <c r="H13" s="14"/>
    </row>
    <row r="14" spans="1:11" ht="18.75">
      <c r="A14" s="40"/>
      <c r="B14" s="32" t="s">
        <v>92</v>
      </c>
      <c r="C14" s="34">
        <v>1000000</v>
      </c>
      <c r="D14" s="32" t="s">
        <v>105</v>
      </c>
      <c r="E14" s="34">
        <v>1657500</v>
      </c>
      <c r="F14" s="41"/>
      <c r="G14" s="15"/>
      <c r="H14" s="14"/>
    </row>
    <row r="15" spans="1:11" ht="18.75">
      <c r="A15" s="40"/>
      <c r="B15" s="32" t="s">
        <v>93</v>
      </c>
      <c r="C15" s="34">
        <v>3000000</v>
      </c>
      <c r="D15" s="32" t="s">
        <v>104</v>
      </c>
      <c r="E15" s="34">
        <v>232350</v>
      </c>
      <c r="F15" s="39"/>
      <c r="G15" s="15"/>
      <c r="H15" s="14"/>
    </row>
    <row r="16" spans="1:11" ht="18.75">
      <c r="A16" s="40"/>
      <c r="B16" s="32" t="s">
        <v>66</v>
      </c>
      <c r="C16" s="34">
        <v>4000000</v>
      </c>
      <c r="D16" s="32" t="s">
        <v>51</v>
      </c>
      <c r="E16" s="34">
        <v>5884000</v>
      </c>
      <c r="F16" s="39"/>
      <c r="G16" s="15"/>
      <c r="H16" s="14"/>
      <c r="I16" t="s">
        <v>48</v>
      </c>
    </row>
    <row r="17" spans="1:8" ht="18.75">
      <c r="A17" s="40"/>
      <c r="B17" s="32" t="s">
        <v>94</v>
      </c>
      <c r="C17" s="34">
        <v>1500000</v>
      </c>
      <c r="D17" s="32" t="s">
        <v>106</v>
      </c>
      <c r="E17" s="34">
        <v>885000</v>
      </c>
      <c r="F17" s="39"/>
      <c r="G17" s="15"/>
      <c r="H17" s="14"/>
    </row>
    <row r="18" spans="1:8" ht="18.75">
      <c r="A18" s="40"/>
      <c r="B18" s="32" t="s">
        <v>1</v>
      </c>
      <c r="C18" s="34">
        <v>32000</v>
      </c>
      <c r="D18" s="32" t="s">
        <v>107</v>
      </c>
      <c r="E18" s="34">
        <v>1125000</v>
      </c>
      <c r="F18" s="39"/>
      <c r="G18" s="15"/>
      <c r="H18" s="14"/>
    </row>
    <row r="19" spans="1:8" ht="18.75">
      <c r="A19" s="40"/>
      <c r="B19" s="32" t="s">
        <v>66</v>
      </c>
      <c r="C19" s="34">
        <v>4000000</v>
      </c>
      <c r="D19" s="32" t="s">
        <v>54</v>
      </c>
      <c r="E19" s="34">
        <v>2800000</v>
      </c>
      <c r="F19" s="39"/>
      <c r="G19" s="15"/>
      <c r="H19" s="14"/>
    </row>
    <row r="20" spans="1:8" ht="18.75">
      <c r="A20" s="40"/>
      <c r="B20" s="33" t="s">
        <v>29</v>
      </c>
      <c r="C20" s="67">
        <f>SUM(C7:C19)</f>
        <v>21655000</v>
      </c>
      <c r="D20" s="32" t="s">
        <v>55</v>
      </c>
      <c r="E20" s="34">
        <v>25000</v>
      </c>
      <c r="F20" s="41"/>
      <c r="G20" s="15"/>
      <c r="H20" s="14"/>
    </row>
    <row r="21" spans="1:8" ht="18.75">
      <c r="A21" s="40"/>
      <c r="B21" s="4"/>
      <c r="D21" s="32" t="s">
        <v>56</v>
      </c>
      <c r="E21" s="34">
        <v>263700</v>
      </c>
      <c r="F21" s="39"/>
      <c r="G21" s="15"/>
      <c r="H21" s="14"/>
    </row>
    <row r="22" spans="1:8" ht="18.75">
      <c r="A22" s="40"/>
      <c r="B22" s="39"/>
      <c r="C22" s="68"/>
      <c r="D22" s="32" t="s">
        <v>95</v>
      </c>
      <c r="E22" s="34">
        <v>1900000</v>
      </c>
      <c r="F22" s="39"/>
      <c r="G22" s="15"/>
      <c r="H22" s="14"/>
    </row>
    <row r="23" spans="1:8" ht="18.75">
      <c r="A23" s="40"/>
      <c r="B23" s="4"/>
      <c r="D23" s="32" t="s">
        <v>108</v>
      </c>
      <c r="E23" s="34">
        <v>1000000</v>
      </c>
      <c r="F23" s="39"/>
      <c r="G23" s="15"/>
      <c r="H23" s="14"/>
    </row>
    <row r="24" spans="1:8" ht="18.75">
      <c r="A24" s="40"/>
      <c r="B24" s="32"/>
      <c r="C24" s="69"/>
      <c r="D24" s="66" t="s">
        <v>30</v>
      </c>
      <c r="E24" s="10">
        <f>SUM(E6:E23)</f>
        <v>19237565</v>
      </c>
      <c r="F24" s="39"/>
      <c r="G24" s="15"/>
      <c r="H24" s="14"/>
    </row>
    <row r="25" spans="1:8" ht="15.75">
      <c r="A25" s="39"/>
      <c r="B25" s="39"/>
      <c r="C25" s="68"/>
      <c r="D25" s="44"/>
      <c r="E25" s="44"/>
      <c r="F25" s="39"/>
    </row>
    <row r="26" spans="1:8" ht="60.75" customHeight="1">
      <c r="A26" s="45"/>
      <c r="B26" s="59" t="s">
        <v>116</v>
      </c>
      <c r="C26" s="60"/>
      <c r="D26" s="60"/>
      <c r="E26" s="61"/>
      <c r="F26" s="39"/>
    </row>
    <row r="27" spans="1:8" ht="15">
      <c r="A27" s="39"/>
      <c r="B27" s="39"/>
      <c r="C27" s="39"/>
      <c r="D27" s="39"/>
      <c r="E27" s="39"/>
      <c r="F27" s="39"/>
    </row>
    <row r="28" spans="1:8" ht="15">
      <c r="A28" s="39"/>
      <c r="B28" s="39"/>
      <c r="C28" s="39"/>
      <c r="D28" s="39"/>
      <c r="E28" s="39"/>
      <c r="F28" s="39"/>
      <c r="G28" s="14"/>
      <c r="H28" s="14"/>
    </row>
    <row r="29" spans="1:8" ht="18.75">
      <c r="A29" s="43"/>
      <c r="B29" s="46" t="s">
        <v>4</v>
      </c>
      <c r="C29" s="47"/>
      <c r="D29" s="32"/>
      <c r="E29" s="32"/>
      <c r="F29" s="47"/>
      <c r="G29" s="14"/>
      <c r="H29" s="14"/>
    </row>
    <row r="30" spans="1:8" ht="18.75">
      <c r="A30" s="39"/>
      <c r="B30" s="46" t="s">
        <v>5</v>
      </c>
      <c r="C30" s="47"/>
      <c r="D30" s="32"/>
      <c r="E30" s="32"/>
      <c r="F30" s="47"/>
      <c r="G30" s="14"/>
      <c r="H30" s="14"/>
    </row>
    <row r="31" spans="1:8" ht="18.75">
      <c r="A31" s="39"/>
      <c r="B31" s="46" t="s">
        <v>6</v>
      </c>
      <c r="C31" s="46">
        <v>2015</v>
      </c>
      <c r="D31" s="46" t="s">
        <v>7</v>
      </c>
      <c r="E31" s="46" t="s">
        <v>8</v>
      </c>
      <c r="F31" s="46" t="s">
        <v>9</v>
      </c>
      <c r="G31" s="14"/>
      <c r="H31" s="14"/>
    </row>
    <row r="32" spans="1:8" ht="18.75">
      <c r="A32" s="39"/>
      <c r="B32" s="47" t="s">
        <v>10</v>
      </c>
      <c r="C32" s="48">
        <v>2500000</v>
      </c>
      <c r="D32" s="48">
        <v>200000</v>
      </c>
      <c r="E32" s="48">
        <f t="shared" ref="E32:E40" si="0">C32+D32</f>
        <v>2700000</v>
      </c>
      <c r="F32" s="48">
        <f t="shared" ref="F32:F40" si="1">C32+D32</f>
        <v>2700000</v>
      </c>
      <c r="G32" s="14"/>
      <c r="H32" s="14"/>
    </row>
    <row r="33" spans="1:8" ht="18.75">
      <c r="A33" s="39"/>
      <c r="B33" s="47" t="s">
        <v>68</v>
      </c>
      <c r="C33" s="48">
        <v>900000</v>
      </c>
      <c r="D33" s="48">
        <v>150000</v>
      </c>
      <c r="E33" s="48">
        <f t="shared" si="0"/>
        <v>1050000</v>
      </c>
      <c r="F33" s="48">
        <f t="shared" si="1"/>
        <v>1050000</v>
      </c>
      <c r="G33" s="15"/>
      <c r="H33" s="15"/>
    </row>
    <row r="34" spans="1:8" ht="18.75">
      <c r="A34" s="39"/>
      <c r="B34" s="47" t="s">
        <v>69</v>
      </c>
      <c r="C34" s="48">
        <v>3000000</v>
      </c>
      <c r="D34" s="48">
        <v>0</v>
      </c>
      <c r="E34" s="48">
        <f t="shared" si="0"/>
        <v>3000000</v>
      </c>
      <c r="F34" s="48">
        <f t="shared" si="1"/>
        <v>3000000</v>
      </c>
      <c r="G34" s="14"/>
      <c r="H34" s="14"/>
    </row>
    <row r="35" spans="1:8" ht="18.75">
      <c r="A35" s="39"/>
      <c r="B35" s="47" t="s">
        <v>11</v>
      </c>
      <c r="C35" s="48">
        <v>50000</v>
      </c>
      <c r="D35" s="48">
        <v>0</v>
      </c>
      <c r="E35" s="48">
        <f t="shared" si="0"/>
        <v>50000</v>
      </c>
      <c r="F35" s="48">
        <f t="shared" si="1"/>
        <v>50000</v>
      </c>
      <c r="G35" s="14"/>
      <c r="H35" s="14"/>
    </row>
    <row r="36" spans="1:8" ht="18.75">
      <c r="A36" s="39"/>
      <c r="B36" s="47" t="s">
        <v>12</v>
      </c>
      <c r="C36" s="48">
        <v>100000</v>
      </c>
      <c r="D36" s="47">
        <v>0</v>
      </c>
      <c r="E36" s="48">
        <f t="shared" si="0"/>
        <v>100000</v>
      </c>
      <c r="F36" s="48">
        <f t="shared" si="1"/>
        <v>100000</v>
      </c>
      <c r="G36" s="15"/>
      <c r="H36" s="14"/>
    </row>
    <row r="37" spans="1:8" ht="18.75">
      <c r="A37" s="39"/>
      <c r="B37" s="47" t="s">
        <v>13</v>
      </c>
      <c r="C37" s="48">
        <v>450000</v>
      </c>
      <c r="D37" s="48">
        <v>50000</v>
      </c>
      <c r="E37" s="48">
        <f t="shared" si="0"/>
        <v>500000</v>
      </c>
      <c r="F37" s="48">
        <f t="shared" si="1"/>
        <v>500000</v>
      </c>
      <c r="G37" s="14"/>
      <c r="H37" s="14"/>
    </row>
    <row r="38" spans="1:8" ht="18.75">
      <c r="A38" s="39"/>
      <c r="B38" s="47" t="s">
        <v>14</v>
      </c>
      <c r="C38" s="48">
        <v>95000</v>
      </c>
      <c r="D38" s="48">
        <v>20000</v>
      </c>
      <c r="E38" s="48">
        <f t="shared" si="0"/>
        <v>115000</v>
      </c>
      <c r="F38" s="48">
        <f t="shared" si="1"/>
        <v>115000</v>
      </c>
      <c r="G38" s="15"/>
      <c r="H38" s="14"/>
    </row>
    <row r="39" spans="1:8" ht="18.75">
      <c r="A39" s="39"/>
      <c r="B39" s="47" t="s">
        <v>15</v>
      </c>
      <c r="C39" s="48">
        <v>500000</v>
      </c>
      <c r="D39" s="48">
        <v>0</v>
      </c>
      <c r="E39" s="48">
        <f t="shared" si="0"/>
        <v>500000</v>
      </c>
      <c r="F39" s="48">
        <f t="shared" si="1"/>
        <v>500000</v>
      </c>
      <c r="G39" s="14"/>
      <c r="H39" s="14"/>
    </row>
    <row r="40" spans="1:8" ht="18.75">
      <c r="A40" s="39"/>
      <c r="B40" s="47" t="s">
        <v>16</v>
      </c>
      <c r="C40" s="48">
        <v>520000</v>
      </c>
      <c r="D40" s="48">
        <v>60000</v>
      </c>
      <c r="E40" s="48">
        <f t="shared" si="0"/>
        <v>580000</v>
      </c>
      <c r="F40" s="48">
        <f t="shared" si="1"/>
        <v>580000</v>
      </c>
      <c r="G40" s="14"/>
      <c r="H40" s="14"/>
    </row>
    <row r="41" spans="1:8" ht="18.75">
      <c r="A41" s="39"/>
      <c r="B41" s="46" t="s">
        <v>60</v>
      </c>
      <c r="C41" s="49">
        <f>SUM(C31:C40)</f>
        <v>8117015</v>
      </c>
      <c r="D41" s="49">
        <f>SUM(D32:D40)</f>
        <v>480000</v>
      </c>
      <c r="E41" s="49">
        <f>SUM(E32:E40)</f>
        <v>8595000</v>
      </c>
      <c r="F41" s="49">
        <f>SUM(F32:F40)</f>
        <v>8595000</v>
      </c>
      <c r="G41" s="14"/>
      <c r="H41" s="14"/>
    </row>
    <row r="42" spans="1:8" ht="18.75">
      <c r="A42" s="39"/>
      <c r="B42" s="46"/>
      <c r="C42" s="49"/>
      <c r="D42" s="49"/>
      <c r="E42" s="49"/>
      <c r="F42" s="49"/>
      <c r="G42" s="14"/>
      <c r="H42" s="14"/>
    </row>
    <row r="43" spans="1:8" ht="18.75">
      <c r="A43" s="39"/>
      <c r="B43" s="46" t="s">
        <v>17</v>
      </c>
      <c r="C43" s="47"/>
      <c r="D43" s="47"/>
      <c r="E43" s="47"/>
      <c r="F43" s="47"/>
      <c r="G43" s="14"/>
      <c r="H43" s="14"/>
    </row>
    <row r="44" spans="1:8" ht="18.75">
      <c r="A44" s="39"/>
      <c r="B44" s="50" t="s">
        <v>70</v>
      </c>
      <c r="C44" s="34">
        <v>404000</v>
      </c>
      <c r="D44" s="32">
        <v>0</v>
      </c>
      <c r="E44" s="32">
        <v>0</v>
      </c>
      <c r="F44" s="34">
        <v>404000</v>
      </c>
      <c r="G44" s="14"/>
      <c r="H44" s="14"/>
    </row>
    <row r="45" spans="1:8" ht="18.75">
      <c r="A45" s="39"/>
      <c r="B45" s="51" t="s">
        <v>71</v>
      </c>
      <c r="C45" s="34">
        <v>1100350</v>
      </c>
      <c r="D45" s="32">
        <v>0</v>
      </c>
      <c r="E45" s="32">
        <v>0</v>
      </c>
      <c r="F45" s="34">
        <v>250000</v>
      </c>
      <c r="G45" s="14"/>
      <c r="H45" s="14"/>
    </row>
    <row r="46" spans="1:8" ht="18.75">
      <c r="A46" s="39"/>
      <c r="B46" s="51" t="s">
        <v>72</v>
      </c>
      <c r="C46" s="34">
        <v>209000</v>
      </c>
      <c r="D46" s="32">
        <v>0</v>
      </c>
      <c r="E46" s="32">
        <v>0</v>
      </c>
      <c r="F46" s="34">
        <v>75000</v>
      </c>
      <c r="G46" s="14"/>
      <c r="H46" s="14"/>
    </row>
    <row r="47" spans="1:8" ht="18.75">
      <c r="A47" s="39"/>
      <c r="B47" s="33" t="s">
        <v>61</v>
      </c>
      <c r="C47" s="35">
        <f>SUM(C44:C46)</f>
        <v>1713350</v>
      </c>
      <c r="D47" s="32"/>
      <c r="E47" s="32"/>
      <c r="F47" s="34">
        <f>SUM(F44:F46)</f>
        <v>729000</v>
      </c>
      <c r="G47" s="14"/>
      <c r="H47" s="14"/>
    </row>
    <row r="48" spans="1:8" ht="18.75">
      <c r="A48" s="39"/>
      <c r="B48" s="33"/>
      <c r="C48" s="35"/>
      <c r="D48" s="32"/>
      <c r="E48" s="32"/>
      <c r="F48" s="35">
        <f>SUM(F44:F47)</f>
        <v>1458000</v>
      </c>
      <c r="G48" s="14"/>
      <c r="H48" s="14"/>
    </row>
    <row r="49" spans="1:8" ht="18.75">
      <c r="A49" s="39"/>
      <c r="B49" s="33" t="s">
        <v>18</v>
      </c>
      <c r="C49" s="35">
        <f>C41+C47</f>
        <v>9830365</v>
      </c>
      <c r="D49" s="35">
        <f>SUM(D44:D47)</f>
        <v>0</v>
      </c>
      <c r="E49" s="35">
        <f>SUM(E44:E47)</f>
        <v>0</v>
      </c>
      <c r="F49" s="35">
        <f>F41+F47</f>
        <v>9324000</v>
      </c>
      <c r="G49" s="14"/>
      <c r="H49" s="14"/>
    </row>
    <row r="50" spans="1:8" ht="18.75">
      <c r="A50" s="39"/>
      <c r="B50" s="32"/>
      <c r="C50" s="32"/>
      <c r="D50" s="32"/>
      <c r="E50" s="32"/>
      <c r="F50" s="32"/>
      <c r="G50" s="14"/>
      <c r="H50" s="14"/>
    </row>
    <row r="51" spans="1:8" ht="18.75">
      <c r="A51" s="39"/>
      <c r="B51" s="33" t="s">
        <v>19</v>
      </c>
      <c r="C51" s="32"/>
      <c r="D51" s="32"/>
      <c r="E51" s="32"/>
      <c r="F51" s="32"/>
      <c r="G51" s="14"/>
      <c r="H51" s="14"/>
    </row>
    <row r="52" spans="1:8" ht="18.75">
      <c r="A52" s="39"/>
      <c r="B52" s="52"/>
      <c r="C52" s="34">
        <v>0</v>
      </c>
      <c r="D52" s="32"/>
      <c r="E52" s="32"/>
      <c r="F52" s="34">
        <v>0</v>
      </c>
      <c r="G52" s="14"/>
      <c r="H52" s="14"/>
    </row>
    <row r="53" spans="1:8" ht="18.75">
      <c r="A53" s="39"/>
      <c r="B53" s="33" t="s">
        <v>21</v>
      </c>
      <c r="C53" s="35">
        <f>SUM(C52:C52)</f>
        <v>0</v>
      </c>
      <c r="D53" s="32"/>
      <c r="E53" s="32"/>
      <c r="F53" s="35">
        <f>SUM(F52:F52)</f>
        <v>0</v>
      </c>
      <c r="G53" s="14"/>
      <c r="H53" s="14"/>
    </row>
    <row r="54" spans="1:8" ht="18.75">
      <c r="A54" s="39"/>
      <c r="B54" s="33" t="s">
        <v>22</v>
      </c>
      <c r="C54" s="35">
        <f>C49-C53</f>
        <v>9830365</v>
      </c>
      <c r="D54" s="32"/>
      <c r="E54" s="32"/>
      <c r="F54" s="35">
        <f>F49-F53</f>
        <v>9324000</v>
      </c>
      <c r="G54" s="14"/>
      <c r="H54" s="14"/>
    </row>
    <row r="55" spans="1:8" ht="18.75">
      <c r="A55" s="39"/>
      <c r="B55" s="32" t="s">
        <v>23</v>
      </c>
      <c r="C55" s="32"/>
      <c r="D55" s="32"/>
      <c r="E55" s="32"/>
      <c r="F55" s="32"/>
      <c r="G55" s="14"/>
      <c r="H55" s="14"/>
    </row>
    <row r="56" spans="1:8" ht="18.75">
      <c r="A56" s="39"/>
      <c r="B56" s="32" t="s">
        <v>24</v>
      </c>
      <c r="C56" s="35">
        <f>C54+C53</f>
        <v>9830365</v>
      </c>
      <c r="D56" s="32"/>
      <c r="E56" s="32"/>
      <c r="F56" s="35">
        <f>F54+F53</f>
        <v>9324000</v>
      </c>
      <c r="G56" s="14"/>
      <c r="H56" s="14"/>
    </row>
    <row r="57" spans="1:8" ht="18.75">
      <c r="A57" s="39"/>
      <c r="B57" s="32"/>
      <c r="C57" s="35"/>
      <c r="D57" s="32"/>
      <c r="E57" s="32"/>
      <c r="F57" s="35"/>
      <c r="G57" s="14"/>
      <c r="H57" s="14"/>
    </row>
    <row r="58" spans="1:8" ht="18.75">
      <c r="A58" s="39"/>
      <c r="B58" s="32"/>
      <c r="C58" s="35"/>
      <c r="D58" s="32"/>
      <c r="E58" s="32"/>
      <c r="F58" s="32"/>
      <c r="G58" s="14"/>
      <c r="H58" s="14"/>
    </row>
    <row r="59" spans="1:8" ht="18.75">
      <c r="A59" s="39"/>
      <c r="B59" s="33" t="s">
        <v>25</v>
      </c>
      <c r="C59" s="32"/>
      <c r="D59" s="32"/>
      <c r="E59" s="32"/>
      <c r="F59" s="32"/>
    </row>
    <row r="60" spans="1:8" ht="18.75">
      <c r="A60" s="39"/>
      <c r="B60" s="33" t="s">
        <v>26</v>
      </c>
      <c r="C60" s="32"/>
      <c r="D60" s="32"/>
      <c r="E60" s="32"/>
      <c r="F60" s="32"/>
    </row>
    <row r="61" spans="1:8" ht="19.5" thickBot="1">
      <c r="A61" s="39"/>
      <c r="B61" s="33" t="s">
        <v>0</v>
      </c>
      <c r="C61" s="33" t="s">
        <v>27</v>
      </c>
      <c r="D61" s="33" t="s">
        <v>2</v>
      </c>
      <c r="E61" s="33" t="s">
        <v>28</v>
      </c>
      <c r="F61" s="32"/>
    </row>
    <row r="62" spans="1:8" ht="19.5" thickBot="1">
      <c r="A62" s="39"/>
      <c r="B62" s="62" t="s">
        <v>99</v>
      </c>
      <c r="C62" s="64">
        <v>2220000</v>
      </c>
      <c r="D62" s="32" t="s">
        <v>109</v>
      </c>
      <c r="E62" s="34">
        <v>88000</v>
      </c>
      <c r="F62" s="32"/>
    </row>
    <row r="63" spans="1:8" ht="19.5" thickBot="1">
      <c r="A63" s="39"/>
      <c r="B63" s="63" t="s">
        <v>100</v>
      </c>
      <c r="C63" s="65">
        <v>670000</v>
      </c>
      <c r="D63" s="32" t="s">
        <v>110</v>
      </c>
      <c r="E63" s="34">
        <v>215000</v>
      </c>
      <c r="F63" s="32"/>
    </row>
    <row r="64" spans="1:8" ht="19.5" thickBot="1">
      <c r="A64" s="39"/>
      <c r="B64" s="63" t="s">
        <v>101</v>
      </c>
      <c r="C64" s="65">
        <v>190000</v>
      </c>
      <c r="D64" s="32" t="s">
        <v>111</v>
      </c>
      <c r="E64" s="34">
        <v>300000</v>
      </c>
      <c r="F64" s="32"/>
    </row>
    <row r="65" spans="1:6" ht="19.5" thickBot="1">
      <c r="A65" s="39"/>
      <c r="B65" s="63" t="s">
        <v>102</v>
      </c>
      <c r="C65" s="65">
        <v>970000</v>
      </c>
      <c r="D65" s="32" t="s">
        <v>112</v>
      </c>
      <c r="E65" s="34">
        <v>250000</v>
      </c>
      <c r="F65" s="32"/>
    </row>
    <row r="66" spans="1:6" ht="19.5" thickBot="1">
      <c r="A66" s="39"/>
      <c r="B66" s="63" t="s">
        <v>103</v>
      </c>
      <c r="C66" s="65">
        <v>73000</v>
      </c>
      <c r="D66" s="32" t="s">
        <v>113</v>
      </c>
      <c r="E66" s="34">
        <v>360000</v>
      </c>
      <c r="F66" s="32"/>
    </row>
    <row r="67" spans="1:6" ht="18.75">
      <c r="A67" s="39"/>
      <c r="B67" s="32" t="s">
        <v>90</v>
      </c>
      <c r="C67" s="34">
        <v>1900000</v>
      </c>
      <c r="D67" s="32" t="s">
        <v>114</v>
      </c>
      <c r="E67" s="34">
        <v>750000</v>
      </c>
      <c r="F67" s="32"/>
    </row>
    <row r="68" spans="1:6" ht="18.75">
      <c r="A68" s="39"/>
      <c r="B68" s="32" t="s">
        <v>91</v>
      </c>
      <c r="C68" s="34">
        <v>2100000</v>
      </c>
      <c r="D68" s="32" t="s">
        <v>115</v>
      </c>
      <c r="E68" s="34">
        <v>1500000</v>
      </c>
      <c r="F68" s="32"/>
    </row>
    <row r="69" spans="1:6" ht="18.75">
      <c r="A69" s="39"/>
      <c r="B69" s="32" t="s">
        <v>92</v>
      </c>
      <c r="C69" s="34">
        <v>1000000</v>
      </c>
      <c r="D69" s="32" t="s">
        <v>105</v>
      </c>
      <c r="E69" s="34">
        <v>1657500</v>
      </c>
      <c r="F69" s="32"/>
    </row>
    <row r="70" spans="1:6" ht="18.75">
      <c r="A70" s="39"/>
      <c r="B70" s="32" t="s">
        <v>93</v>
      </c>
      <c r="C70" s="34">
        <v>3000000</v>
      </c>
      <c r="D70" s="32" t="s">
        <v>104</v>
      </c>
      <c r="E70" s="34">
        <v>232350</v>
      </c>
      <c r="F70" s="32"/>
    </row>
    <row r="71" spans="1:6" ht="18.75">
      <c r="A71" s="39"/>
      <c r="B71" s="32" t="s">
        <v>66</v>
      </c>
      <c r="C71" s="34">
        <v>4000000</v>
      </c>
      <c r="D71" s="32" t="s">
        <v>51</v>
      </c>
      <c r="E71" s="34">
        <v>5884000</v>
      </c>
      <c r="F71" s="32"/>
    </row>
    <row r="72" spans="1:6" ht="18.75">
      <c r="A72" s="39"/>
      <c r="B72" s="32" t="s">
        <v>94</v>
      </c>
      <c r="C72" s="34">
        <v>1500000</v>
      </c>
      <c r="D72" s="32" t="s">
        <v>106</v>
      </c>
      <c r="E72" s="34">
        <v>885000</v>
      </c>
      <c r="F72" s="32"/>
    </row>
    <row r="73" spans="1:6" ht="18.75">
      <c r="A73" s="39"/>
      <c r="B73" s="32" t="s">
        <v>1</v>
      </c>
      <c r="C73" s="34">
        <v>32000</v>
      </c>
      <c r="D73" s="32" t="s">
        <v>107</v>
      </c>
      <c r="E73" s="34">
        <v>1125000</v>
      </c>
      <c r="F73" s="32"/>
    </row>
    <row r="74" spans="1:6" ht="18.75">
      <c r="A74" s="39"/>
      <c r="B74" s="32" t="s">
        <v>66</v>
      </c>
      <c r="C74" s="34">
        <v>4000000</v>
      </c>
      <c r="D74" s="32" t="s">
        <v>54</v>
      </c>
      <c r="E74" s="34">
        <v>2800000</v>
      </c>
      <c r="F74" s="32"/>
    </row>
    <row r="75" spans="1:6" ht="18.75">
      <c r="A75" s="39"/>
      <c r="B75" s="33" t="s">
        <v>29</v>
      </c>
      <c r="C75" s="35">
        <f>SUM(C62:C74)</f>
        <v>21655000</v>
      </c>
      <c r="D75" s="32" t="s">
        <v>55</v>
      </c>
      <c r="E75" s="34">
        <v>25000</v>
      </c>
      <c r="F75" s="32"/>
    </row>
    <row r="76" spans="1:6" ht="18.75">
      <c r="A76" s="39"/>
      <c r="B76" s="32"/>
      <c r="C76" s="32"/>
      <c r="D76" s="32" t="s">
        <v>56</v>
      </c>
      <c r="E76" s="34">
        <v>263700</v>
      </c>
      <c r="F76" s="32"/>
    </row>
    <row r="77" spans="1:6" ht="18.75">
      <c r="A77" s="39"/>
      <c r="B77" s="33" t="s">
        <v>77</v>
      </c>
      <c r="C77" s="32"/>
      <c r="D77" s="32" t="s">
        <v>95</v>
      </c>
      <c r="E77" s="34">
        <v>1900000</v>
      </c>
      <c r="F77" s="32"/>
    </row>
    <row r="78" spans="1:6" ht="18.75">
      <c r="A78" s="39"/>
      <c r="B78" s="32" t="s">
        <v>82</v>
      </c>
      <c r="C78" s="32"/>
      <c r="D78" s="32" t="s">
        <v>108</v>
      </c>
      <c r="E78" s="34">
        <v>1000000</v>
      </c>
      <c r="F78" s="32"/>
    </row>
    <row r="79" spans="1:6" ht="18.75">
      <c r="A79" s="39"/>
      <c r="B79" s="33" t="s">
        <v>6</v>
      </c>
      <c r="C79" s="33" t="s">
        <v>8</v>
      </c>
      <c r="D79" s="66" t="s">
        <v>30</v>
      </c>
      <c r="E79" s="10">
        <f>SUM(E61:E78)</f>
        <v>19235550</v>
      </c>
      <c r="F79" s="32"/>
    </row>
    <row r="80" spans="1:6" ht="18.75">
      <c r="A80" s="39"/>
      <c r="B80" s="33" t="s">
        <v>79</v>
      </c>
      <c r="C80" s="33"/>
      <c r="D80" s="32"/>
      <c r="E80" s="32"/>
      <c r="F80" s="32"/>
    </row>
    <row r="81" spans="1:6" ht="18.75">
      <c r="A81" s="39"/>
      <c r="B81" s="32" t="s">
        <v>87</v>
      </c>
      <c r="C81" s="34">
        <v>1620000</v>
      </c>
      <c r="D81" s="32"/>
      <c r="E81" s="32"/>
      <c r="F81" s="32"/>
    </row>
    <row r="82" spans="1:6" ht="18.75">
      <c r="A82" s="39"/>
      <c r="B82" s="32" t="s">
        <v>85</v>
      </c>
      <c r="C82" s="34">
        <v>1220000</v>
      </c>
      <c r="D82" s="33"/>
      <c r="E82" s="33"/>
      <c r="F82" s="32"/>
    </row>
    <row r="83" spans="1:6" ht="18.75">
      <c r="A83" s="39"/>
      <c r="B83" s="32" t="s">
        <v>119</v>
      </c>
      <c r="C83" s="34">
        <v>780000</v>
      </c>
      <c r="D83" s="32"/>
      <c r="E83" s="32"/>
      <c r="F83" s="32"/>
    </row>
    <row r="84" spans="1:6" ht="18.75">
      <c r="A84" s="39"/>
      <c r="B84" s="32" t="s">
        <v>118</v>
      </c>
      <c r="C84" s="34">
        <v>1400000</v>
      </c>
      <c r="D84" s="32"/>
      <c r="E84" s="32"/>
      <c r="F84" s="32"/>
    </row>
    <row r="85" spans="1:6" ht="18.75">
      <c r="A85" s="39"/>
      <c r="B85" s="32" t="s">
        <v>83</v>
      </c>
      <c r="C85" s="34">
        <v>864000</v>
      </c>
      <c r="D85" s="32"/>
      <c r="E85" s="32"/>
      <c r="F85" s="32"/>
    </row>
    <row r="86" spans="1:6" ht="18.75">
      <c r="A86" s="39"/>
      <c r="B86" s="33" t="s">
        <v>30</v>
      </c>
      <c r="C86" s="34">
        <f>SUM(C81:C85)</f>
        <v>5884000</v>
      </c>
      <c r="D86" s="32"/>
      <c r="E86" s="32"/>
      <c r="F86" s="32"/>
    </row>
    <row r="87" spans="1:6" ht="18.75">
      <c r="A87" s="39"/>
      <c r="B87" s="32"/>
      <c r="C87" s="32"/>
      <c r="D87" s="32"/>
      <c r="E87" s="32"/>
      <c r="F87" s="32"/>
    </row>
    <row r="88" spans="1:6" ht="18.75">
      <c r="A88" s="39"/>
      <c r="B88" s="32"/>
      <c r="C88" s="32"/>
      <c r="D88" s="32"/>
      <c r="E88" s="32"/>
      <c r="F88" s="32"/>
    </row>
    <row r="89" spans="1:6" ht="18.75">
      <c r="A89" s="39"/>
      <c r="B89" s="33" t="s">
        <v>80</v>
      </c>
      <c r="C89" s="33"/>
      <c r="D89" s="32"/>
      <c r="E89" s="32"/>
      <c r="F89" s="32"/>
    </row>
    <row r="90" spans="1:6" ht="18.75">
      <c r="A90" s="39"/>
      <c r="B90" s="33" t="s">
        <v>6</v>
      </c>
      <c r="C90" s="33" t="s">
        <v>31</v>
      </c>
      <c r="D90" s="33" t="s">
        <v>32</v>
      </c>
      <c r="E90" s="33" t="s">
        <v>33</v>
      </c>
      <c r="F90" s="32"/>
    </row>
    <row r="91" spans="1:6" ht="18.75">
      <c r="A91" s="39"/>
      <c r="B91" s="32" t="s">
        <v>81</v>
      </c>
      <c r="C91" s="34">
        <v>5250000</v>
      </c>
      <c r="D91" s="34">
        <f>C92*0.25</f>
        <v>1312500</v>
      </c>
      <c r="E91" s="34">
        <f>C91-D91</f>
        <v>3937500</v>
      </c>
      <c r="F91" s="32"/>
    </row>
    <row r="92" spans="1:6" ht="18.75">
      <c r="A92" s="39"/>
      <c r="B92" s="33" t="s">
        <v>30</v>
      </c>
      <c r="C92" s="35">
        <f>SUM(C91:C91)</f>
        <v>5250000</v>
      </c>
      <c r="D92" s="35">
        <f>SUM(D91:D91)</f>
        <v>1312500</v>
      </c>
      <c r="E92" s="35">
        <f>SUM(E91:E91)</f>
        <v>3937500</v>
      </c>
      <c r="F92" s="32"/>
    </row>
    <row r="93" spans="1:6" ht="18.75">
      <c r="A93" s="39"/>
      <c r="B93" s="32"/>
      <c r="C93" s="32"/>
      <c r="F93" s="32"/>
    </row>
    <row r="94" spans="1:6" ht="18.75">
      <c r="A94" s="39"/>
      <c r="B94" s="32"/>
      <c r="C94" s="32"/>
      <c r="F94" s="32"/>
    </row>
    <row r="95" spans="1:6" ht="18.75">
      <c r="A95" s="39"/>
      <c r="B95" s="33" t="s">
        <v>34</v>
      </c>
      <c r="C95" s="32"/>
      <c r="D95" s="32"/>
      <c r="E95" s="32"/>
      <c r="F95" s="32"/>
    </row>
    <row r="96" spans="1:6" ht="18.75">
      <c r="A96" s="39"/>
      <c r="B96" s="33" t="s">
        <v>6</v>
      </c>
      <c r="C96" s="33" t="s">
        <v>35</v>
      </c>
      <c r="D96" s="33" t="s">
        <v>36</v>
      </c>
      <c r="E96" s="33" t="s">
        <v>37</v>
      </c>
      <c r="F96" s="32"/>
    </row>
    <row r="97" spans="1:6" ht="18.75">
      <c r="A97" s="45"/>
      <c r="B97" s="32" t="s">
        <v>38</v>
      </c>
      <c r="C97" s="34">
        <v>2466522</v>
      </c>
      <c r="D97" s="34">
        <f>C97*0.15</f>
        <v>369978.3</v>
      </c>
      <c r="E97" s="34">
        <f>C97-D97</f>
        <v>2096543.7</v>
      </c>
      <c r="F97" s="32"/>
    </row>
    <row r="98" spans="1:6" ht="18.75">
      <c r="A98" s="39"/>
      <c r="B98" s="32" t="s">
        <v>39</v>
      </c>
      <c r="C98" s="34">
        <v>2196879</v>
      </c>
      <c r="D98" s="34">
        <f>C98*0.15</f>
        <v>329531.84999999998</v>
      </c>
      <c r="E98" s="34">
        <f>C98-D98</f>
        <v>1867347.15</v>
      </c>
      <c r="F98" s="32"/>
    </row>
    <row r="99" spans="1:6" ht="18.75">
      <c r="A99" s="39"/>
      <c r="B99" s="33" t="s">
        <v>3</v>
      </c>
      <c r="C99" s="35">
        <f>SUM(C97:C98)</f>
        <v>4663401</v>
      </c>
      <c r="D99" s="35">
        <f>SUM(D97:D98)</f>
        <v>699510.14999999991</v>
      </c>
      <c r="E99" s="35">
        <f>SUM(E97:E98)</f>
        <v>3963890.8499999996</v>
      </c>
      <c r="F99" s="32"/>
    </row>
    <row r="100" spans="1:6" ht="18.75">
      <c r="A100" s="39"/>
      <c r="B100" s="32"/>
      <c r="C100" s="32"/>
      <c r="F100" s="32"/>
    </row>
    <row r="101" spans="1:6" ht="18.75">
      <c r="A101" s="39"/>
      <c r="B101" s="33" t="s">
        <v>40</v>
      </c>
      <c r="C101" s="33"/>
      <c r="F101" s="32"/>
    </row>
    <row r="102" spans="1:6" ht="18.75">
      <c r="A102" s="39"/>
      <c r="B102" s="33" t="s">
        <v>6</v>
      </c>
      <c r="C102" s="33" t="s">
        <v>31</v>
      </c>
      <c r="D102" s="33" t="s">
        <v>41</v>
      </c>
      <c r="E102" s="33" t="s">
        <v>33</v>
      </c>
      <c r="F102" s="32"/>
    </row>
    <row r="103" spans="1:6" ht="18.75">
      <c r="A103" s="39"/>
      <c r="B103" s="32" t="s">
        <v>122</v>
      </c>
      <c r="C103" s="34">
        <v>435000</v>
      </c>
      <c r="D103" s="34">
        <f>C103*0.1</f>
        <v>43500</v>
      </c>
      <c r="E103" s="34">
        <f>C104-D103</f>
        <v>146899</v>
      </c>
      <c r="F103" s="32"/>
    </row>
    <row r="104" spans="1:6" ht="18.75">
      <c r="A104" s="39"/>
      <c r="B104" s="32" t="s">
        <v>42</v>
      </c>
      <c r="C104" s="34">
        <v>190399</v>
      </c>
      <c r="D104" s="34">
        <f t="shared" ref="D104:D105" si="2">C104*0.1</f>
        <v>19039.900000000001</v>
      </c>
      <c r="E104" s="34">
        <f>C104-D104</f>
        <v>171359.1</v>
      </c>
      <c r="F104" s="32"/>
    </row>
    <row r="105" spans="1:6" ht="18.75">
      <c r="A105" s="39"/>
      <c r="B105" s="32" t="s">
        <v>43</v>
      </c>
      <c r="C105" s="34">
        <v>322552</v>
      </c>
      <c r="D105" s="34">
        <f t="shared" si="2"/>
        <v>32255.200000000001</v>
      </c>
      <c r="E105" s="34">
        <f>C105-D105</f>
        <v>290296.8</v>
      </c>
      <c r="F105" s="32"/>
    </row>
    <row r="106" spans="1:6" ht="18.75">
      <c r="A106" s="39"/>
      <c r="B106" s="32" t="s">
        <v>3</v>
      </c>
      <c r="C106" s="35">
        <f>SUM(C104:C105)</f>
        <v>512951</v>
      </c>
      <c r="D106" s="4"/>
      <c r="E106" s="7">
        <f>SUM(E103:E105)</f>
        <v>608554.89999999991</v>
      </c>
      <c r="F106" s="32"/>
    </row>
    <row r="107" spans="1:6" ht="18.75">
      <c r="A107" s="39"/>
      <c r="B107" s="32"/>
      <c r="C107" s="32"/>
      <c r="D107" s="4"/>
      <c r="E107" s="4"/>
      <c r="F107" s="32"/>
    </row>
    <row r="108" spans="1:6" ht="18.75">
      <c r="A108" s="39"/>
      <c r="B108" s="33" t="s">
        <v>45</v>
      </c>
      <c r="C108" s="32"/>
      <c r="D108" s="4"/>
      <c r="E108" s="4"/>
      <c r="F108" s="32"/>
    </row>
    <row r="109" spans="1:6" ht="18.75">
      <c r="A109" s="39"/>
      <c r="B109" s="33" t="s">
        <v>6</v>
      </c>
      <c r="C109" s="33" t="s">
        <v>31</v>
      </c>
      <c r="D109" s="33" t="s">
        <v>32</v>
      </c>
      <c r="E109" s="32"/>
      <c r="F109" s="32"/>
    </row>
    <row r="110" spans="1:6" ht="18.75">
      <c r="A110" s="39"/>
      <c r="B110" s="32" t="s">
        <v>46</v>
      </c>
      <c r="C110" s="34">
        <v>75000</v>
      </c>
      <c r="D110" s="34">
        <v>18750</v>
      </c>
      <c r="E110" s="34">
        <f>C110-D110</f>
        <v>56250</v>
      </c>
      <c r="F110" s="32"/>
    </row>
    <row r="111" spans="1:6" ht="18.75">
      <c r="A111" s="39"/>
      <c r="B111" s="32" t="s">
        <v>47</v>
      </c>
      <c r="C111" s="34">
        <v>700000</v>
      </c>
      <c r="D111" s="34">
        <v>75000</v>
      </c>
      <c r="E111" s="34">
        <f>C111-D111</f>
        <v>625000</v>
      </c>
      <c r="F111" s="32"/>
    </row>
    <row r="112" spans="1:6" ht="18.75">
      <c r="A112" s="39"/>
      <c r="B112" s="33" t="s">
        <v>3</v>
      </c>
      <c r="C112" s="70">
        <f>SUM(C110:C111)</f>
        <v>775000</v>
      </c>
      <c r="D112" s="35">
        <f>SUM(D110:D111)</f>
        <v>93750</v>
      </c>
      <c r="E112" s="35">
        <f>SUM(E110:E111)</f>
        <v>681250</v>
      </c>
      <c r="F112" s="32"/>
    </row>
    <row r="113" spans="1:6" ht="18.75">
      <c r="A113" s="39"/>
      <c r="B113" s="4"/>
      <c r="C113" s="12"/>
      <c r="D113" s="71"/>
      <c r="E113" s="71"/>
      <c r="F113" s="72"/>
    </row>
    <row r="114" spans="1:6" ht="18.75">
      <c r="A114" s="39"/>
      <c r="B114" s="14"/>
      <c r="C114" s="14"/>
      <c r="D114" s="14"/>
      <c r="E114" s="14"/>
      <c r="F114" s="54"/>
    </row>
    <row r="115" spans="1:6">
      <c r="A115" s="53"/>
      <c r="B115" s="14"/>
      <c r="C115" s="14"/>
      <c r="D115" s="14"/>
      <c r="E115" s="14"/>
      <c r="F115" s="14"/>
    </row>
    <row r="116" spans="1:6">
      <c r="A116" s="14"/>
      <c r="B116" s="14"/>
      <c r="C116" s="14"/>
    </row>
    <row r="117" spans="1:6">
      <c r="A117" s="14"/>
      <c r="B117" s="14"/>
      <c r="C117" s="14"/>
    </row>
    <row r="118" spans="1:6">
      <c r="A118" s="14"/>
      <c r="B118" s="14"/>
      <c r="C118" s="14"/>
    </row>
    <row r="119" spans="1:6">
      <c r="A119" s="14"/>
    </row>
    <row r="120" spans="1:6">
      <c r="A120" s="14"/>
    </row>
  </sheetData>
  <mergeCells count="2">
    <mergeCell ref="B4:E4"/>
    <mergeCell ref="B26:E2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4:E115"/>
  <sheetViews>
    <sheetView topLeftCell="B96" workbookViewId="0">
      <selection activeCell="D111" sqref="D111"/>
    </sheetView>
  </sheetViews>
  <sheetFormatPr defaultRowHeight="14.25"/>
  <cols>
    <col min="1" max="1" width="82.375" bestFit="1" customWidth="1"/>
    <col min="2" max="2" width="17" bestFit="1" customWidth="1"/>
    <col min="3" max="3" width="34.75" bestFit="1" customWidth="1"/>
    <col min="4" max="5" width="12.375" bestFit="1" customWidth="1"/>
  </cols>
  <sheetData>
    <row r="4" spans="1:5" ht="39" customHeight="1">
      <c r="A4" s="58" t="s">
        <v>97</v>
      </c>
      <c r="B4" s="58"/>
      <c r="C4" s="58"/>
      <c r="D4" s="58"/>
      <c r="E4" s="38"/>
    </row>
    <row r="5" spans="1:5" ht="18.75">
      <c r="A5" s="32"/>
      <c r="B5" s="32"/>
      <c r="C5" s="32"/>
      <c r="D5" s="32"/>
      <c r="E5" s="39"/>
    </row>
    <row r="6" spans="1:5" ht="19.5" thickBot="1">
      <c r="A6" s="33" t="s">
        <v>0</v>
      </c>
      <c r="B6" s="33">
        <v>2016</v>
      </c>
      <c r="C6" s="33" t="s">
        <v>2</v>
      </c>
      <c r="D6" s="33">
        <v>2016</v>
      </c>
      <c r="E6" s="39"/>
    </row>
    <row r="7" spans="1:5" ht="19.5" thickBot="1">
      <c r="A7" s="62" t="s">
        <v>99</v>
      </c>
      <c r="B7" s="64">
        <v>3820000</v>
      </c>
      <c r="C7" s="32" t="s">
        <v>109</v>
      </c>
      <c r="D7" s="34">
        <v>72000</v>
      </c>
      <c r="E7" s="41"/>
    </row>
    <row r="8" spans="1:5" ht="19.5" thickBot="1">
      <c r="A8" s="63" t="s">
        <v>100</v>
      </c>
      <c r="B8" s="65">
        <v>920000</v>
      </c>
      <c r="C8" s="32" t="s">
        <v>110</v>
      </c>
      <c r="D8" s="34">
        <v>300000</v>
      </c>
      <c r="E8" s="39"/>
    </row>
    <row r="9" spans="1:5" ht="19.5" thickBot="1">
      <c r="A9" s="63" t="s">
        <v>101</v>
      </c>
      <c r="B9" s="65">
        <v>100000</v>
      </c>
      <c r="C9" s="32" t="s">
        <v>111</v>
      </c>
      <c r="D9" s="34">
        <v>240000</v>
      </c>
      <c r="E9" s="39"/>
    </row>
    <row r="10" spans="1:5" ht="19.5" thickBot="1">
      <c r="A10" s="63" t="s">
        <v>103</v>
      </c>
      <c r="B10" s="65">
        <v>120000</v>
      </c>
      <c r="C10" s="32" t="s">
        <v>112</v>
      </c>
      <c r="D10" s="34">
        <v>180000</v>
      </c>
      <c r="E10" s="39"/>
    </row>
    <row r="11" spans="1:5" ht="18.75">
      <c r="A11" s="32" t="s">
        <v>90</v>
      </c>
      <c r="B11" s="34">
        <v>1350000</v>
      </c>
      <c r="C11" s="32" t="s">
        <v>113</v>
      </c>
      <c r="D11" s="34">
        <v>360000</v>
      </c>
      <c r="E11" s="39"/>
    </row>
    <row r="12" spans="1:5" ht="18.75">
      <c r="A12" s="32" t="s">
        <v>91</v>
      </c>
      <c r="B12" s="34">
        <v>1200000</v>
      </c>
      <c r="C12" s="32" t="s">
        <v>114</v>
      </c>
      <c r="D12" s="34">
        <v>550000</v>
      </c>
      <c r="E12" s="39"/>
    </row>
    <row r="13" spans="1:5" ht="18.75">
      <c r="A13" s="32" t="s">
        <v>92</v>
      </c>
      <c r="B13" s="34">
        <v>1450000</v>
      </c>
      <c r="C13" s="32" t="s">
        <v>115</v>
      </c>
      <c r="D13" s="34">
        <v>1500000</v>
      </c>
      <c r="E13" s="41"/>
    </row>
    <row r="14" spans="1:5" ht="18.75">
      <c r="A14" s="32" t="s">
        <v>121</v>
      </c>
      <c r="B14" s="34">
        <v>4000000</v>
      </c>
      <c r="C14" s="32" t="s">
        <v>105</v>
      </c>
      <c r="D14" s="34">
        <v>1280000</v>
      </c>
      <c r="E14" s="39"/>
    </row>
    <row r="15" spans="1:5" ht="18.75">
      <c r="A15" s="32" t="s">
        <v>94</v>
      </c>
      <c r="B15" s="34">
        <v>1000000</v>
      </c>
      <c r="C15" s="32" t="s">
        <v>104</v>
      </c>
      <c r="D15" s="34">
        <v>132350</v>
      </c>
      <c r="E15" s="39"/>
    </row>
    <row r="16" spans="1:5" ht="18.75">
      <c r="A16" s="32" t="s">
        <v>1</v>
      </c>
      <c r="B16" s="34">
        <v>44000</v>
      </c>
      <c r="C16" s="32" t="s">
        <v>51</v>
      </c>
      <c r="D16" s="34">
        <v>5884000</v>
      </c>
      <c r="E16" s="39"/>
    </row>
    <row r="17" spans="1:5" ht="18.75">
      <c r="A17" s="32" t="s">
        <v>66</v>
      </c>
      <c r="B17" s="34">
        <v>4000000</v>
      </c>
      <c r="C17" s="32" t="s">
        <v>106</v>
      </c>
      <c r="D17" s="34">
        <v>645000</v>
      </c>
      <c r="E17" s="39"/>
    </row>
    <row r="18" spans="1:5" ht="18.75">
      <c r="A18" s="33" t="s">
        <v>29</v>
      </c>
      <c r="B18" s="67">
        <f>SUM(B7:B17)</f>
        <v>18004000</v>
      </c>
      <c r="C18" s="32" t="s">
        <v>107</v>
      </c>
      <c r="D18" s="34">
        <v>1225000</v>
      </c>
      <c r="E18" s="41"/>
    </row>
    <row r="19" spans="1:5" ht="18.75">
      <c r="C19" s="32" t="s">
        <v>54</v>
      </c>
      <c r="D19" s="34">
        <v>2800000</v>
      </c>
      <c r="E19" s="39"/>
    </row>
    <row r="20" spans="1:5" ht="18.75">
      <c r="C20" s="32" t="s">
        <v>55</v>
      </c>
      <c r="D20" s="34">
        <v>25000</v>
      </c>
      <c r="E20" s="42"/>
    </row>
    <row r="21" spans="1:5" ht="18.75">
      <c r="A21" s="4"/>
      <c r="C21" s="32" t="s">
        <v>56</v>
      </c>
      <c r="D21" s="34">
        <v>163700</v>
      </c>
      <c r="E21" s="42"/>
    </row>
    <row r="22" spans="1:5" ht="18.75">
      <c r="A22" s="39"/>
      <c r="B22" s="68"/>
      <c r="C22" s="32" t="s">
        <v>95</v>
      </c>
      <c r="D22" s="34">
        <v>1900000</v>
      </c>
      <c r="E22" s="39"/>
    </row>
    <row r="23" spans="1:5" ht="18.75">
      <c r="A23" s="4"/>
      <c r="C23" s="32" t="s">
        <v>108</v>
      </c>
      <c r="D23" s="34">
        <v>900000</v>
      </c>
      <c r="E23" s="39"/>
    </row>
    <row r="24" spans="1:5" ht="18.75">
      <c r="A24" s="32"/>
      <c r="B24" s="69"/>
      <c r="C24" s="66" t="s">
        <v>30</v>
      </c>
      <c r="D24" s="10">
        <f>SUM(D6:D23)</f>
        <v>18159066</v>
      </c>
      <c r="E24" s="39"/>
    </row>
    <row r="25" spans="1:5" ht="15.75">
      <c r="A25" s="39"/>
      <c r="B25" s="68"/>
      <c r="C25" s="44"/>
      <c r="D25" s="44"/>
      <c r="E25" s="39"/>
    </row>
    <row r="26" spans="1:5" ht="20.25">
      <c r="A26" s="59" t="s">
        <v>116</v>
      </c>
      <c r="B26" s="60"/>
      <c r="C26" s="60"/>
      <c r="D26" s="61"/>
      <c r="E26" s="39"/>
    </row>
    <row r="27" spans="1:5" ht="15">
      <c r="A27" s="39"/>
      <c r="B27" s="39"/>
      <c r="C27" s="39"/>
      <c r="D27" s="39"/>
      <c r="E27" s="39"/>
    </row>
    <row r="28" spans="1:5" ht="18.75">
      <c r="A28" s="39"/>
      <c r="B28" s="39"/>
      <c r="C28" s="39"/>
      <c r="D28" s="39"/>
      <c r="E28" s="47"/>
    </row>
    <row r="29" spans="1:5" ht="18.75">
      <c r="A29" s="46" t="s">
        <v>4</v>
      </c>
      <c r="B29" s="47"/>
      <c r="C29" s="32"/>
      <c r="D29" s="32"/>
      <c r="E29" s="46" t="s">
        <v>9</v>
      </c>
    </row>
    <row r="30" spans="1:5" ht="18.75">
      <c r="A30" s="46" t="s">
        <v>5</v>
      </c>
      <c r="B30" s="47"/>
      <c r="C30" s="32"/>
      <c r="D30" s="32"/>
      <c r="E30" s="48"/>
    </row>
    <row r="31" spans="1:5" ht="18.75">
      <c r="A31" s="46" t="s">
        <v>6</v>
      </c>
      <c r="B31" s="46">
        <v>2016</v>
      </c>
      <c r="C31" s="46" t="s">
        <v>7</v>
      </c>
      <c r="D31" s="46" t="s">
        <v>8</v>
      </c>
      <c r="E31" s="49" t="s">
        <v>8</v>
      </c>
    </row>
    <row r="32" spans="1:5" ht="18.75">
      <c r="A32" s="47" t="s">
        <v>10</v>
      </c>
      <c r="B32" s="48">
        <v>2500000</v>
      </c>
      <c r="C32" s="48">
        <v>200000</v>
      </c>
      <c r="D32" s="48">
        <f t="shared" ref="D32:D40" si="0">B32+C32</f>
        <v>2700000</v>
      </c>
      <c r="E32" s="48">
        <f t="shared" ref="E30:E38" si="1">B32+C32</f>
        <v>2700000</v>
      </c>
    </row>
    <row r="33" spans="1:5" ht="18.75">
      <c r="A33" s="47" t="s">
        <v>68</v>
      </c>
      <c r="B33" s="48">
        <v>900000</v>
      </c>
      <c r="C33" s="48">
        <v>150000</v>
      </c>
      <c r="D33" s="48">
        <f t="shared" si="0"/>
        <v>1050000</v>
      </c>
      <c r="E33" s="48">
        <f t="shared" si="1"/>
        <v>1050000</v>
      </c>
    </row>
    <row r="34" spans="1:5" ht="18.75">
      <c r="A34" s="47" t="s">
        <v>69</v>
      </c>
      <c r="B34" s="48">
        <v>3000000</v>
      </c>
      <c r="C34" s="48">
        <v>0</v>
      </c>
      <c r="D34" s="48">
        <f t="shared" si="0"/>
        <v>3000000</v>
      </c>
      <c r="E34" s="48">
        <f t="shared" si="1"/>
        <v>3000000</v>
      </c>
    </row>
    <row r="35" spans="1:5" ht="18.75">
      <c r="A35" s="47" t="s">
        <v>11</v>
      </c>
      <c r="B35" s="48">
        <v>50000</v>
      </c>
      <c r="C35" s="48">
        <v>0</v>
      </c>
      <c r="D35" s="48">
        <f t="shared" si="0"/>
        <v>50000</v>
      </c>
      <c r="E35" s="48">
        <f t="shared" si="1"/>
        <v>50000</v>
      </c>
    </row>
    <row r="36" spans="1:5" ht="18.75">
      <c r="A36" s="47" t="s">
        <v>12</v>
      </c>
      <c r="B36" s="48">
        <v>100000</v>
      </c>
      <c r="C36" s="47">
        <v>0</v>
      </c>
      <c r="D36" s="48">
        <f t="shared" si="0"/>
        <v>100000</v>
      </c>
      <c r="E36" s="48">
        <f t="shared" si="1"/>
        <v>100000</v>
      </c>
    </row>
    <row r="37" spans="1:5" ht="18.75">
      <c r="A37" s="47" t="s">
        <v>13</v>
      </c>
      <c r="B37" s="48">
        <v>450000</v>
      </c>
      <c r="C37" s="48">
        <v>50000</v>
      </c>
      <c r="D37" s="48">
        <f t="shared" si="0"/>
        <v>500000</v>
      </c>
      <c r="E37" s="48">
        <f t="shared" si="1"/>
        <v>500000</v>
      </c>
    </row>
    <row r="38" spans="1:5" ht="18.75">
      <c r="A38" s="47" t="s">
        <v>14</v>
      </c>
      <c r="B38" s="48">
        <v>95000</v>
      </c>
      <c r="C38" s="48">
        <v>20000</v>
      </c>
      <c r="D38" s="48">
        <f t="shared" si="0"/>
        <v>115000</v>
      </c>
      <c r="E38" s="48">
        <f t="shared" si="1"/>
        <v>115000</v>
      </c>
    </row>
    <row r="39" spans="1:5" ht="18.75">
      <c r="A39" s="47" t="s">
        <v>15</v>
      </c>
      <c r="B39" s="48">
        <v>500000</v>
      </c>
      <c r="C39" s="48">
        <v>0</v>
      </c>
      <c r="D39" s="48">
        <f t="shared" si="0"/>
        <v>500000</v>
      </c>
      <c r="E39" s="49">
        <f>SUM(E30:E38)</f>
        <v>7515000</v>
      </c>
    </row>
    <row r="40" spans="1:5" ht="18.75">
      <c r="A40" s="47" t="s">
        <v>16</v>
      </c>
      <c r="B40" s="48">
        <v>520000</v>
      </c>
      <c r="C40" s="48">
        <v>60000</v>
      </c>
      <c r="D40" s="48">
        <f t="shared" si="0"/>
        <v>580000</v>
      </c>
      <c r="E40" s="4"/>
    </row>
    <row r="41" spans="1:5" ht="18.75">
      <c r="A41" s="46" t="s">
        <v>60</v>
      </c>
      <c r="B41" s="49">
        <f>SUM(B31:B40)</f>
        <v>8117016</v>
      </c>
      <c r="C41" s="49">
        <f>SUM(C32:C40)</f>
        <v>480000</v>
      </c>
      <c r="D41" s="49">
        <f>SUM(D32:D40)</f>
        <v>8595000</v>
      </c>
      <c r="E41" s="49"/>
    </row>
    <row r="42" spans="1:5" ht="18.75">
      <c r="A42" s="46"/>
      <c r="B42" s="49"/>
      <c r="C42" s="49"/>
      <c r="D42" s="49"/>
      <c r="E42" s="34">
        <v>704000</v>
      </c>
    </row>
    <row r="43" spans="1:5" ht="18.75">
      <c r="A43" s="46" t="s">
        <v>17</v>
      </c>
      <c r="B43" s="47"/>
      <c r="C43" s="47"/>
      <c r="D43" s="47"/>
      <c r="E43" s="34">
        <v>1900350</v>
      </c>
    </row>
    <row r="44" spans="1:5" ht="18.75">
      <c r="A44" s="50" t="s">
        <v>70</v>
      </c>
      <c r="B44" s="34">
        <v>404000</v>
      </c>
      <c r="C44" s="32">
        <v>0</v>
      </c>
      <c r="D44" s="32">
        <v>0</v>
      </c>
      <c r="E44" s="34">
        <v>189000</v>
      </c>
    </row>
    <row r="45" spans="1:5" ht="18.75">
      <c r="A45" s="51" t="s">
        <v>71</v>
      </c>
      <c r="B45" s="34">
        <v>1100350</v>
      </c>
      <c r="C45" s="32">
        <v>0</v>
      </c>
      <c r="D45" s="32">
        <v>0</v>
      </c>
      <c r="E45" s="35">
        <f>SUM(E42:E44)</f>
        <v>2793350</v>
      </c>
    </row>
    <row r="46" spans="1:5" ht="18.75">
      <c r="A46" s="51" t="s">
        <v>72</v>
      </c>
      <c r="B46" s="34">
        <v>209000</v>
      </c>
      <c r="C46" s="32">
        <v>0</v>
      </c>
      <c r="D46" s="32">
        <v>0</v>
      </c>
      <c r="E46" s="35"/>
    </row>
    <row r="47" spans="1:5" ht="18.75">
      <c r="A47" s="33" t="s">
        <v>61</v>
      </c>
      <c r="B47" s="35">
        <f>SUM(B44:B46)</f>
        <v>1713350</v>
      </c>
      <c r="C47" s="32"/>
      <c r="D47" s="32"/>
      <c r="E47" s="35">
        <f>E39+E45</f>
        <v>10308350</v>
      </c>
    </row>
    <row r="48" spans="1:5" ht="18.75">
      <c r="A48" s="33"/>
      <c r="B48" s="35"/>
      <c r="C48" s="32"/>
      <c r="D48" s="32"/>
      <c r="E48" s="4"/>
    </row>
    <row r="49" spans="1:5" ht="18.75">
      <c r="A49" s="33" t="s">
        <v>18</v>
      </c>
      <c r="B49" s="35">
        <f>B41+B47</f>
        <v>9830366</v>
      </c>
      <c r="C49" s="35">
        <f>SUM(C44:C47)</f>
        <v>0</v>
      </c>
      <c r="D49" s="35">
        <f>SUM(D44:D47)</f>
        <v>0</v>
      </c>
      <c r="E49" s="32"/>
    </row>
    <row r="50" spans="1:5" ht="18.75">
      <c r="A50" s="32"/>
      <c r="B50" s="32"/>
      <c r="C50" s="32"/>
      <c r="D50" s="32"/>
      <c r="E50" s="34">
        <v>430000</v>
      </c>
    </row>
    <row r="51" spans="1:5" ht="18.75">
      <c r="A51" s="33" t="s">
        <v>19</v>
      </c>
      <c r="B51" s="32"/>
      <c r="C51" s="32"/>
      <c r="D51" s="32"/>
      <c r="E51" s="34">
        <v>0</v>
      </c>
    </row>
    <row r="52" spans="1:5" ht="18.75">
      <c r="A52" s="52"/>
      <c r="B52" s="34">
        <v>0</v>
      </c>
      <c r="C52" s="32"/>
      <c r="D52" s="32"/>
      <c r="E52" s="35">
        <f>SUM(E51:E51)</f>
        <v>0</v>
      </c>
    </row>
    <row r="53" spans="1:5" ht="18.75">
      <c r="A53" s="33" t="s">
        <v>21</v>
      </c>
      <c r="B53" s="35">
        <f>SUM(B52:B52)</f>
        <v>0</v>
      </c>
      <c r="C53" s="32"/>
      <c r="D53" s="32"/>
      <c r="E53" s="35">
        <f>E47-E52</f>
        <v>10308350</v>
      </c>
    </row>
    <row r="54" spans="1:5" ht="18.75">
      <c r="A54" s="33" t="s">
        <v>22</v>
      </c>
      <c r="B54" s="35">
        <f>B49-B53</f>
        <v>9830366</v>
      </c>
      <c r="C54" s="32"/>
      <c r="D54" s="32"/>
      <c r="E54" s="32"/>
    </row>
    <row r="55" spans="1:5" ht="18.75">
      <c r="A55" s="32" t="s">
        <v>23</v>
      </c>
      <c r="B55" s="32"/>
      <c r="C55" s="32"/>
      <c r="D55" s="32"/>
      <c r="E55" s="35">
        <f>E53+E52</f>
        <v>10308350</v>
      </c>
    </row>
    <row r="56" spans="1:5" ht="18.75">
      <c r="A56" s="32" t="s">
        <v>24</v>
      </c>
      <c r="B56" s="35">
        <f>B54+B53</f>
        <v>9830366</v>
      </c>
      <c r="C56" s="32"/>
      <c r="D56" s="32"/>
      <c r="E56" s="35"/>
    </row>
    <row r="57" spans="1:5" ht="18.75">
      <c r="A57" s="32"/>
      <c r="B57" s="35"/>
      <c r="C57" s="32"/>
      <c r="D57" s="32"/>
      <c r="E57" s="32"/>
    </row>
    <row r="58" spans="1:5" ht="18.75">
      <c r="A58" s="32"/>
      <c r="B58" s="35"/>
      <c r="C58" s="32"/>
      <c r="D58" s="32"/>
      <c r="E58" s="32"/>
    </row>
    <row r="59" spans="1:5" ht="18.75">
      <c r="A59" s="33" t="s">
        <v>25</v>
      </c>
      <c r="B59" s="32"/>
      <c r="C59" s="32"/>
      <c r="D59" s="32"/>
      <c r="E59" s="32"/>
    </row>
    <row r="60" spans="1:5" ht="18.75">
      <c r="A60" s="33" t="s">
        <v>26</v>
      </c>
      <c r="B60" s="32"/>
      <c r="C60" s="32"/>
      <c r="D60" s="32"/>
      <c r="E60" s="32"/>
    </row>
    <row r="61" spans="1:5" ht="19.5" thickBot="1">
      <c r="A61" s="33" t="s">
        <v>0</v>
      </c>
      <c r="B61" s="33" t="s">
        <v>27</v>
      </c>
      <c r="C61" s="33" t="s">
        <v>2</v>
      </c>
      <c r="D61" s="33" t="s">
        <v>28</v>
      </c>
      <c r="E61" s="32"/>
    </row>
    <row r="62" spans="1:5" ht="19.5" thickBot="1">
      <c r="A62" s="62" t="s">
        <v>99</v>
      </c>
      <c r="B62" s="64">
        <v>3820000</v>
      </c>
      <c r="C62" s="32" t="s">
        <v>109</v>
      </c>
      <c r="D62" s="34">
        <v>88000</v>
      </c>
      <c r="E62" s="32"/>
    </row>
    <row r="63" spans="1:5" ht="19.5" thickBot="1">
      <c r="A63" s="63" t="s">
        <v>100</v>
      </c>
      <c r="B63" s="65">
        <v>920000</v>
      </c>
      <c r="C63" s="32" t="s">
        <v>110</v>
      </c>
      <c r="D63" s="34">
        <v>215000</v>
      </c>
      <c r="E63" s="32"/>
    </row>
    <row r="64" spans="1:5" ht="19.5" thickBot="1">
      <c r="A64" s="63" t="s">
        <v>101</v>
      </c>
      <c r="B64" s="65">
        <v>100000</v>
      </c>
      <c r="C64" s="32" t="s">
        <v>111</v>
      </c>
      <c r="D64" s="34">
        <v>300000</v>
      </c>
      <c r="E64" s="32"/>
    </row>
    <row r="65" spans="1:5" ht="19.5" thickBot="1">
      <c r="A65" s="63" t="s">
        <v>103</v>
      </c>
      <c r="B65" s="65">
        <v>120000</v>
      </c>
      <c r="C65" s="32" t="s">
        <v>112</v>
      </c>
      <c r="D65" s="34">
        <v>250000</v>
      </c>
      <c r="E65" s="32"/>
    </row>
    <row r="66" spans="1:5" ht="18.75">
      <c r="A66" s="32" t="s">
        <v>90</v>
      </c>
      <c r="B66" s="34">
        <v>1350000</v>
      </c>
      <c r="C66" s="32" t="s">
        <v>113</v>
      </c>
      <c r="D66" s="34">
        <v>360000</v>
      </c>
      <c r="E66" s="32"/>
    </row>
    <row r="67" spans="1:5" ht="18.75">
      <c r="A67" s="32" t="s">
        <v>91</v>
      </c>
      <c r="B67" s="34">
        <v>1200000</v>
      </c>
      <c r="C67" s="32" t="s">
        <v>114</v>
      </c>
      <c r="D67" s="34">
        <v>750000</v>
      </c>
      <c r="E67" s="32"/>
    </row>
    <row r="68" spans="1:5" ht="18.75">
      <c r="A68" s="32" t="s">
        <v>92</v>
      </c>
      <c r="B68" s="34">
        <v>1450000</v>
      </c>
      <c r="C68" s="32" t="s">
        <v>115</v>
      </c>
      <c r="D68" s="34">
        <v>1500000</v>
      </c>
      <c r="E68" s="32"/>
    </row>
    <row r="69" spans="1:5" ht="18.75">
      <c r="A69" s="32" t="s">
        <v>93</v>
      </c>
      <c r="B69" s="34">
        <v>4000000</v>
      </c>
      <c r="C69" s="32" t="s">
        <v>105</v>
      </c>
      <c r="D69" s="34">
        <v>1657500</v>
      </c>
      <c r="E69" s="32"/>
    </row>
    <row r="70" spans="1:5" ht="18.75">
      <c r="A70" s="32" t="s">
        <v>94</v>
      </c>
      <c r="B70" s="34">
        <v>1000000</v>
      </c>
      <c r="C70" s="32" t="s">
        <v>104</v>
      </c>
      <c r="D70" s="34">
        <v>232350</v>
      </c>
      <c r="E70" s="32"/>
    </row>
    <row r="71" spans="1:5" ht="18.75">
      <c r="A71" s="32" t="s">
        <v>1</v>
      </c>
      <c r="B71" s="34">
        <v>44000</v>
      </c>
      <c r="C71" s="32" t="s">
        <v>51</v>
      </c>
      <c r="D71" s="34">
        <v>5884000</v>
      </c>
      <c r="E71" s="32"/>
    </row>
    <row r="72" spans="1:5" ht="18.75">
      <c r="A72" s="32" t="s">
        <v>66</v>
      </c>
      <c r="B72" s="34">
        <v>4000000</v>
      </c>
      <c r="C72" s="32" t="s">
        <v>106</v>
      </c>
      <c r="D72" s="34">
        <v>885000</v>
      </c>
      <c r="E72" s="32"/>
    </row>
    <row r="73" spans="1:5" ht="18.75">
      <c r="A73" s="33" t="s">
        <v>29</v>
      </c>
      <c r="B73" s="67">
        <f>SUM(B62:B72)</f>
        <v>18004000</v>
      </c>
      <c r="C73" s="32" t="s">
        <v>107</v>
      </c>
      <c r="D73" s="34">
        <v>1125000</v>
      </c>
      <c r="E73" s="32"/>
    </row>
    <row r="74" spans="1:5" ht="18.75">
      <c r="A74" s="32"/>
      <c r="B74" s="34"/>
      <c r="C74" s="32" t="s">
        <v>54</v>
      </c>
      <c r="D74" s="34">
        <v>2800000</v>
      </c>
      <c r="E74" s="32"/>
    </row>
    <row r="75" spans="1:5" ht="18.75">
      <c r="A75" s="33"/>
      <c r="B75" s="35"/>
      <c r="C75" s="32" t="s">
        <v>55</v>
      </c>
      <c r="D75" s="34">
        <v>25000</v>
      </c>
      <c r="E75" s="32"/>
    </row>
    <row r="76" spans="1:5" ht="18.75">
      <c r="A76" s="32"/>
      <c r="B76" s="32"/>
      <c r="C76" s="32" t="s">
        <v>56</v>
      </c>
      <c r="D76" s="34">
        <v>263700</v>
      </c>
      <c r="E76" s="32"/>
    </row>
    <row r="77" spans="1:5" ht="18.75">
      <c r="A77" s="33" t="s">
        <v>77</v>
      </c>
      <c r="B77" s="32"/>
      <c r="C77" s="32" t="s">
        <v>95</v>
      </c>
      <c r="D77" s="34">
        <v>1900000</v>
      </c>
      <c r="E77" s="32"/>
    </row>
    <row r="78" spans="1:5" ht="18.75">
      <c r="A78" s="32" t="s">
        <v>82</v>
      </c>
      <c r="B78" s="32"/>
      <c r="C78" s="32" t="s">
        <v>108</v>
      </c>
      <c r="D78" s="34">
        <v>1000000</v>
      </c>
      <c r="E78" s="32"/>
    </row>
    <row r="79" spans="1:5" ht="18.75">
      <c r="A79" s="33" t="s">
        <v>6</v>
      </c>
      <c r="B79" s="33" t="s">
        <v>8</v>
      </c>
      <c r="C79" s="66" t="s">
        <v>30</v>
      </c>
      <c r="D79" s="10">
        <f>SUM(D61:D78)</f>
        <v>19235550</v>
      </c>
      <c r="E79" s="32"/>
    </row>
    <row r="80" spans="1:5" ht="18.75">
      <c r="A80" s="33" t="s">
        <v>79</v>
      </c>
      <c r="B80" s="33"/>
      <c r="C80" s="32"/>
      <c r="D80" s="32"/>
      <c r="E80" s="32"/>
    </row>
    <row r="81" spans="1:5" ht="18.75">
      <c r="A81" s="32" t="s">
        <v>87</v>
      </c>
      <c r="B81" s="34">
        <v>1620000</v>
      </c>
      <c r="C81" s="32"/>
      <c r="D81" s="32"/>
      <c r="E81" s="32"/>
    </row>
    <row r="82" spans="1:5" ht="18.75">
      <c r="A82" s="32" t="s">
        <v>85</v>
      </c>
      <c r="B82" s="34">
        <v>1220000</v>
      </c>
      <c r="C82" s="33"/>
      <c r="D82" s="33"/>
      <c r="E82" s="32"/>
    </row>
    <row r="83" spans="1:5" ht="18.75">
      <c r="A83" s="32" t="s">
        <v>119</v>
      </c>
      <c r="B83" s="34">
        <v>780000</v>
      </c>
      <c r="C83" s="32"/>
      <c r="D83" s="32"/>
      <c r="E83" s="32"/>
    </row>
    <row r="84" spans="1:5" ht="18.75">
      <c r="A84" s="32" t="s">
        <v>118</v>
      </c>
      <c r="B84" s="34">
        <v>1400000</v>
      </c>
      <c r="C84" s="32"/>
      <c r="D84" s="32"/>
      <c r="E84" s="32"/>
    </row>
    <row r="85" spans="1:5" ht="18.75">
      <c r="A85" s="32" t="s">
        <v>83</v>
      </c>
      <c r="B85" s="34">
        <v>864000</v>
      </c>
      <c r="C85" s="32"/>
      <c r="D85" s="32"/>
      <c r="E85" s="32"/>
    </row>
    <row r="86" spans="1:5" ht="18.75">
      <c r="A86" s="33" t="s">
        <v>30</v>
      </c>
      <c r="B86" s="34">
        <f>SUM(B81:B85)</f>
        <v>5884000</v>
      </c>
      <c r="C86" s="32"/>
      <c r="D86" s="32"/>
      <c r="E86" s="32"/>
    </row>
    <row r="87" spans="1:5" ht="18.75">
      <c r="A87" s="32"/>
      <c r="B87" s="32"/>
      <c r="C87" s="32"/>
      <c r="D87" s="32"/>
      <c r="E87" s="32"/>
    </row>
    <row r="88" spans="1:5" ht="18.75">
      <c r="A88" s="32"/>
      <c r="B88" s="32"/>
      <c r="C88" s="32"/>
      <c r="D88" s="32"/>
      <c r="E88" s="32"/>
    </row>
    <row r="89" spans="1:5" ht="18.75">
      <c r="A89" s="33" t="s">
        <v>80</v>
      </c>
      <c r="B89" s="33"/>
      <c r="C89" s="32"/>
      <c r="D89" s="32"/>
      <c r="E89" s="32"/>
    </row>
    <row r="90" spans="1:5" ht="18.75">
      <c r="A90" s="33" t="s">
        <v>6</v>
      </c>
      <c r="B90" s="33" t="s">
        <v>31</v>
      </c>
      <c r="C90" s="33" t="s">
        <v>32</v>
      </c>
      <c r="D90" s="33" t="s">
        <v>33</v>
      </c>
      <c r="E90" s="32"/>
    </row>
    <row r="91" spans="1:5" ht="18.75">
      <c r="A91" s="32" t="s">
        <v>81</v>
      </c>
      <c r="B91" s="34">
        <v>3937500</v>
      </c>
      <c r="C91" s="34">
        <f>B91*0.25</f>
        <v>984375</v>
      </c>
      <c r="D91" s="34">
        <f>B91-C91</f>
        <v>2953125</v>
      </c>
      <c r="E91" s="32"/>
    </row>
    <row r="92" spans="1:5" ht="18.75">
      <c r="A92" s="33" t="s">
        <v>30</v>
      </c>
      <c r="B92" s="35">
        <f>SUM(B91:B91)</f>
        <v>3937500</v>
      </c>
      <c r="C92" s="35">
        <f>SUM(C91:C91)</f>
        <v>984375</v>
      </c>
      <c r="D92" s="35">
        <f>SUM(D91:D91)</f>
        <v>2953125</v>
      </c>
      <c r="E92" s="32"/>
    </row>
    <row r="93" spans="1:5" ht="18.75">
      <c r="A93" s="32"/>
      <c r="B93" s="32"/>
      <c r="E93" s="32"/>
    </row>
    <row r="94" spans="1:5" ht="18.75">
      <c r="A94" s="32"/>
      <c r="B94" s="32"/>
      <c r="E94" s="32"/>
    </row>
    <row r="95" spans="1:5" ht="18.75">
      <c r="A95" s="33" t="s">
        <v>34</v>
      </c>
      <c r="B95" s="32"/>
      <c r="C95" s="32"/>
      <c r="D95" s="32"/>
      <c r="E95" s="32"/>
    </row>
    <row r="96" spans="1:5" ht="18.75">
      <c r="A96" s="33" t="s">
        <v>6</v>
      </c>
      <c r="B96" s="33" t="s">
        <v>35</v>
      </c>
      <c r="C96" s="33" t="s">
        <v>36</v>
      </c>
      <c r="D96" s="33" t="s">
        <v>37</v>
      </c>
      <c r="E96" s="32"/>
    </row>
    <row r="97" spans="1:5" ht="18.75">
      <c r="A97" s="32" t="s">
        <v>38</v>
      </c>
      <c r="B97" s="34">
        <v>2096544</v>
      </c>
      <c r="C97" s="34">
        <f>B97*0.15</f>
        <v>314481.59999999998</v>
      </c>
      <c r="D97" s="34">
        <f>B97-C97</f>
        <v>1782062.4</v>
      </c>
      <c r="E97" s="32"/>
    </row>
    <row r="98" spans="1:5" ht="18.75">
      <c r="A98" s="32" t="s">
        <v>39</v>
      </c>
      <c r="B98" s="35">
        <v>1867347</v>
      </c>
      <c r="C98" s="34">
        <f>B98*0.15</f>
        <v>280102.05</v>
      </c>
      <c r="D98" s="34">
        <f>B98-C98</f>
        <v>1587244.95</v>
      </c>
      <c r="E98" s="32"/>
    </row>
    <row r="99" spans="1:5" ht="18.75">
      <c r="A99" s="33" t="s">
        <v>3</v>
      </c>
      <c r="B99" s="35">
        <f>SUM(B97:B98)</f>
        <v>3963891</v>
      </c>
      <c r="C99" s="35">
        <f>B99*0.15</f>
        <v>594583.65</v>
      </c>
      <c r="D99" s="35">
        <f>SUM(D97:D98)</f>
        <v>3369307.3499999996</v>
      </c>
      <c r="E99" s="32"/>
    </row>
    <row r="100" spans="1:5" ht="18.75">
      <c r="A100" s="32"/>
      <c r="B100" s="32"/>
      <c r="C100" s="4"/>
      <c r="D100" s="4"/>
      <c r="E100" s="32"/>
    </row>
    <row r="101" spans="1:5" ht="18.75">
      <c r="A101" s="33" t="s">
        <v>40</v>
      </c>
      <c r="B101" s="33"/>
      <c r="C101" s="4"/>
      <c r="D101" s="4"/>
      <c r="E101" s="32"/>
    </row>
    <row r="102" spans="1:5" ht="18.75">
      <c r="A102" s="33" t="s">
        <v>6</v>
      </c>
      <c r="B102" s="33" t="s">
        <v>31</v>
      </c>
      <c r="C102" s="33" t="s">
        <v>41</v>
      </c>
      <c r="D102" s="33" t="s">
        <v>33</v>
      </c>
      <c r="E102" s="32"/>
    </row>
    <row r="103" spans="1:5" ht="18.75">
      <c r="A103" s="32" t="s">
        <v>122</v>
      </c>
      <c r="B103" s="34">
        <v>146899</v>
      </c>
      <c r="C103" s="32">
        <f>B103*0.1</f>
        <v>14689.900000000001</v>
      </c>
      <c r="D103" s="34">
        <f>B103-C103</f>
        <v>132209.1</v>
      </c>
      <c r="E103" s="32"/>
    </row>
    <row r="104" spans="1:5" ht="18.75">
      <c r="A104" s="32" t="s">
        <v>42</v>
      </c>
      <c r="B104" s="20">
        <v>171359</v>
      </c>
      <c r="C104" s="34">
        <v>22255</v>
      </c>
      <c r="D104" s="34">
        <f>B105-C104</f>
        <v>268042</v>
      </c>
      <c r="E104" s="32"/>
    </row>
    <row r="105" spans="1:5" ht="18.75">
      <c r="A105" s="32" t="s">
        <v>43</v>
      </c>
      <c r="B105" s="34">
        <v>290297</v>
      </c>
      <c r="C105" s="34">
        <v>57794</v>
      </c>
      <c r="D105" s="34">
        <f>B106-C105</f>
        <v>550761</v>
      </c>
      <c r="E105" s="4"/>
    </row>
    <row r="106" spans="1:5" ht="18.75">
      <c r="A106" s="73" t="s">
        <v>3</v>
      </c>
      <c r="B106" s="35">
        <f>SUM(B103:B105)</f>
        <v>608555</v>
      </c>
      <c r="C106" s="4"/>
      <c r="D106" s="7">
        <f>SUM(D104:D105)</f>
        <v>818803</v>
      </c>
      <c r="E106" s="4"/>
    </row>
    <row r="107" spans="1:5" ht="18.75">
      <c r="A107" s="73"/>
      <c r="B107" s="32"/>
      <c r="C107" s="4"/>
      <c r="D107" s="4"/>
      <c r="E107" s="4"/>
    </row>
    <row r="108" spans="1:5" ht="18.75">
      <c r="A108" s="74" t="s">
        <v>45</v>
      </c>
      <c r="B108" s="32"/>
      <c r="C108" s="4"/>
      <c r="D108" s="4"/>
      <c r="E108" s="4"/>
    </row>
    <row r="109" spans="1:5" ht="18.75">
      <c r="A109" s="74" t="s">
        <v>6</v>
      </c>
      <c r="B109" s="33" t="s">
        <v>31</v>
      </c>
      <c r="C109" s="33" t="s">
        <v>32</v>
      </c>
      <c r="D109" s="32"/>
      <c r="E109" s="4"/>
    </row>
    <row r="110" spans="1:5" ht="18.75">
      <c r="A110" s="73" t="s">
        <v>46</v>
      </c>
      <c r="B110" s="34">
        <v>681250</v>
      </c>
      <c r="C110" s="34">
        <f>B110*0.25</f>
        <v>170312.5</v>
      </c>
      <c r="D110" s="34">
        <f>B110-C110</f>
        <v>510937.5</v>
      </c>
      <c r="E110" s="4"/>
    </row>
    <row r="111" spans="1:5" ht="18.75">
      <c r="A111" s="73" t="s">
        <v>47</v>
      </c>
      <c r="B111" s="34">
        <v>300000</v>
      </c>
      <c r="C111" s="34">
        <f>B111*0.25</f>
        <v>75000</v>
      </c>
      <c r="D111" s="34">
        <f>B111-C111</f>
        <v>225000</v>
      </c>
      <c r="E111" s="4"/>
    </row>
    <row r="112" spans="1:5" ht="18.75">
      <c r="A112" s="74" t="s">
        <v>3</v>
      </c>
      <c r="B112" s="35">
        <f>SUM(B110:B111)</f>
        <v>981250</v>
      </c>
      <c r="C112" s="35">
        <f>SUM(C110:C111)</f>
        <v>245312.5</v>
      </c>
      <c r="D112" s="35">
        <f>SUM(D110:D111)</f>
        <v>735937.5</v>
      </c>
      <c r="E112" s="4"/>
    </row>
    <row r="113" spans="1:5">
      <c r="A113" s="12"/>
      <c r="B113" s="4"/>
      <c r="C113" s="4"/>
      <c r="D113" s="4"/>
      <c r="E113" s="4"/>
    </row>
    <row r="114" spans="1:5">
      <c r="A114" s="14"/>
      <c r="B114" s="4"/>
      <c r="C114" s="4"/>
      <c r="D114" s="4"/>
      <c r="E114" s="4"/>
    </row>
    <row r="115" spans="1:5">
      <c r="A115" s="14"/>
      <c r="B115" s="4"/>
      <c r="C115" s="4"/>
      <c r="D115" s="4"/>
      <c r="E115" s="4"/>
    </row>
  </sheetData>
  <mergeCells count="2">
    <mergeCell ref="A4:D4"/>
    <mergeCell ref="A26:D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4:D115"/>
  <sheetViews>
    <sheetView tabSelected="1" topLeftCell="A54" workbookViewId="0">
      <selection activeCell="A109" sqref="A109:D115"/>
    </sheetView>
  </sheetViews>
  <sheetFormatPr defaultRowHeight="14.25"/>
  <cols>
    <col min="1" max="1" width="34.5" customWidth="1"/>
    <col min="2" max="2" width="16.375" customWidth="1"/>
    <col min="3" max="3" width="29.25" customWidth="1"/>
    <col min="4" max="4" width="11.375" bestFit="1" customWidth="1"/>
  </cols>
  <sheetData>
    <row r="4" spans="1:4" ht="63" customHeight="1">
      <c r="A4" s="58" t="s">
        <v>96</v>
      </c>
      <c r="B4" s="58"/>
      <c r="C4" s="58"/>
      <c r="D4" s="58"/>
    </row>
    <row r="5" spans="1:4" ht="18.75">
      <c r="A5" s="32"/>
      <c r="B5" s="32"/>
      <c r="C5" s="32"/>
      <c r="D5" s="32"/>
    </row>
    <row r="6" spans="1:4" ht="19.5" thickBot="1">
      <c r="A6" s="33" t="s">
        <v>0</v>
      </c>
      <c r="B6" s="33">
        <v>2017</v>
      </c>
      <c r="C6" s="33" t="s">
        <v>2</v>
      </c>
      <c r="D6" s="33">
        <v>2017</v>
      </c>
    </row>
    <row r="7" spans="1:4" ht="19.5" thickBot="1">
      <c r="A7" s="62" t="s">
        <v>99</v>
      </c>
      <c r="B7" s="64">
        <v>4800000</v>
      </c>
      <c r="C7" s="32" t="s">
        <v>109</v>
      </c>
      <c r="D7" s="34">
        <v>96000</v>
      </c>
    </row>
    <row r="8" spans="1:4" ht="19.5" thickBot="1">
      <c r="A8" s="63" t="s">
        <v>100</v>
      </c>
      <c r="B8" s="65">
        <v>720000</v>
      </c>
      <c r="C8" s="32" t="s">
        <v>110</v>
      </c>
      <c r="D8" s="34">
        <v>240000</v>
      </c>
    </row>
    <row r="9" spans="1:4" ht="19.5" thickBot="1">
      <c r="A9" s="63" t="s">
        <v>101</v>
      </c>
      <c r="B9" s="65">
        <v>500000</v>
      </c>
      <c r="C9" s="32" t="s">
        <v>111</v>
      </c>
      <c r="D9" s="34">
        <v>125000</v>
      </c>
    </row>
    <row r="10" spans="1:4" ht="19.5" thickBot="1">
      <c r="A10" s="63" t="s">
        <v>103</v>
      </c>
      <c r="B10" s="65">
        <v>520000</v>
      </c>
      <c r="C10" s="32" t="s">
        <v>112</v>
      </c>
      <c r="D10" s="34">
        <v>220000</v>
      </c>
    </row>
    <row r="11" spans="1:4" ht="18.75">
      <c r="A11" s="32" t="s">
        <v>90</v>
      </c>
      <c r="B11" s="34">
        <v>1380000</v>
      </c>
      <c r="C11" s="32" t="s">
        <v>113</v>
      </c>
      <c r="D11" s="34">
        <v>360000</v>
      </c>
    </row>
    <row r="12" spans="1:4" ht="18.75">
      <c r="A12" s="32" t="s">
        <v>91</v>
      </c>
      <c r="B12" s="34">
        <v>1420000</v>
      </c>
      <c r="C12" s="32" t="s">
        <v>114</v>
      </c>
      <c r="D12" s="34">
        <v>550000</v>
      </c>
    </row>
    <row r="13" spans="1:4" ht="18.75">
      <c r="A13" s="32" t="s">
        <v>92</v>
      </c>
      <c r="B13" s="34">
        <v>2350000</v>
      </c>
      <c r="C13" s="32" t="s">
        <v>115</v>
      </c>
      <c r="D13" s="34">
        <v>1800000</v>
      </c>
    </row>
    <row r="14" spans="1:4" ht="18.75">
      <c r="A14" s="32" t="s">
        <v>93</v>
      </c>
      <c r="B14" s="34">
        <v>3500800</v>
      </c>
      <c r="C14" s="32" t="s">
        <v>105</v>
      </c>
      <c r="D14" s="34">
        <v>1280000</v>
      </c>
    </row>
    <row r="15" spans="1:4" ht="18.75">
      <c r="A15" s="32" t="s">
        <v>94</v>
      </c>
      <c r="B15" s="34">
        <v>2200000</v>
      </c>
      <c r="C15" s="32" t="s">
        <v>104</v>
      </c>
      <c r="D15" s="34">
        <v>132350</v>
      </c>
    </row>
    <row r="16" spans="1:4" ht="18.75">
      <c r="A16" s="32" t="s">
        <v>1</v>
      </c>
      <c r="B16" s="34">
        <v>35000</v>
      </c>
      <c r="C16" s="32" t="s">
        <v>51</v>
      </c>
      <c r="D16" s="34">
        <v>5884000</v>
      </c>
    </row>
    <row r="17" spans="1:4" ht="18.75">
      <c r="A17" s="32" t="s">
        <v>66</v>
      </c>
      <c r="B17" s="34">
        <v>4000000</v>
      </c>
      <c r="C17" s="32" t="s">
        <v>106</v>
      </c>
      <c r="D17" s="34">
        <v>428000</v>
      </c>
    </row>
    <row r="18" spans="1:4" ht="18.75">
      <c r="A18" s="33" t="s">
        <v>29</v>
      </c>
      <c r="B18" s="67">
        <f>SUM(B7:B17)</f>
        <v>21425800</v>
      </c>
      <c r="C18" s="32" t="s">
        <v>107</v>
      </c>
      <c r="D18" s="34">
        <v>1312000</v>
      </c>
    </row>
    <row r="19" spans="1:4" ht="18.75">
      <c r="C19" s="32" t="s">
        <v>54</v>
      </c>
      <c r="D19" s="34">
        <v>2300000</v>
      </c>
    </row>
    <row r="20" spans="1:4" ht="18.75">
      <c r="C20" s="32" t="s">
        <v>55</v>
      </c>
      <c r="D20" s="34">
        <v>25000</v>
      </c>
    </row>
    <row r="21" spans="1:4" ht="18.75">
      <c r="A21" s="4"/>
      <c r="C21" s="32" t="s">
        <v>56</v>
      </c>
      <c r="D21" s="34">
        <v>141700</v>
      </c>
    </row>
    <row r="22" spans="1:4" ht="18.75">
      <c r="A22" s="39"/>
      <c r="B22" s="68"/>
      <c r="C22" s="32" t="s">
        <v>95</v>
      </c>
      <c r="D22" s="34">
        <v>1380000</v>
      </c>
    </row>
    <row r="23" spans="1:4" ht="18.75">
      <c r="A23" s="4"/>
      <c r="C23" s="32" t="s">
        <v>108</v>
      </c>
      <c r="D23" s="34">
        <v>1550000</v>
      </c>
    </row>
    <row r="24" spans="1:4" ht="18.75">
      <c r="A24" s="32"/>
      <c r="B24" s="69"/>
      <c r="C24" s="66" t="s">
        <v>30</v>
      </c>
      <c r="D24" s="10">
        <f>SUM(D6:D23)</f>
        <v>17826067</v>
      </c>
    </row>
    <row r="25" spans="1:4" ht="15.75">
      <c r="A25" s="39"/>
      <c r="B25" s="68"/>
      <c r="C25" s="44"/>
      <c r="D25" s="44"/>
    </row>
    <row r="26" spans="1:4" ht="20.25">
      <c r="A26" s="59" t="s">
        <v>120</v>
      </c>
      <c r="B26" s="60"/>
      <c r="C26" s="60"/>
      <c r="D26" s="61"/>
    </row>
    <row r="27" spans="1:4" ht="15">
      <c r="A27" s="39"/>
      <c r="B27" s="39"/>
      <c r="C27" s="39"/>
      <c r="D27" s="39"/>
    </row>
    <row r="28" spans="1:4" ht="15">
      <c r="A28" s="39"/>
      <c r="B28" s="39"/>
      <c r="C28" s="39"/>
      <c r="D28" s="39"/>
    </row>
    <row r="29" spans="1:4" ht="18.75">
      <c r="A29" s="46" t="s">
        <v>4</v>
      </c>
      <c r="B29" s="47"/>
      <c r="C29" s="32"/>
      <c r="D29" s="32"/>
    </row>
    <row r="30" spans="1:4" ht="18.75">
      <c r="A30" s="46" t="s">
        <v>5</v>
      </c>
      <c r="B30" s="47"/>
      <c r="C30" s="32"/>
      <c r="D30" s="32"/>
    </row>
    <row r="31" spans="1:4" ht="18.75">
      <c r="A31" s="46" t="s">
        <v>6</v>
      </c>
      <c r="B31" s="46">
        <v>2017</v>
      </c>
      <c r="C31" s="46" t="s">
        <v>7</v>
      </c>
      <c r="D31" s="46" t="s">
        <v>8</v>
      </c>
    </row>
    <row r="32" spans="1:4" ht="18.75">
      <c r="A32" s="47" t="s">
        <v>10</v>
      </c>
      <c r="B32" s="48">
        <v>2500000</v>
      </c>
      <c r="C32" s="48">
        <v>200000</v>
      </c>
      <c r="D32" s="48">
        <f t="shared" ref="D32:D40" si="0">B32+C32</f>
        <v>2700000</v>
      </c>
    </row>
    <row r="33" spans="1:4" ht="18.75">
      <c r="A33" s="47" t="s">
        <v>68</v>
      </c>
      <c r="B33" s="48">
        <v>900000</v>
      </c>
      <c r="C33" s="48">
        <v>150000</v>
      </c>
      <c r="D33" s="48">
        <f t="shared" si="0"/>
        <v>1050000</v>
      </c>
    </row>
    <row r="34" spans="1:4" ht="18.75">
      <c r="A34" s="47" t="s">
        <v>69</v>
      </c>
      <c r="B34" s="48">
        <v>3000000</v>
      </c>
      <c r="C34" s="48">
        <v>0</v>
      </c>
      <c r="D34" s="48">
        <f t="shared" si="0"/>
        <v>3000000</v>
      </c>
    </row>
    <row r="35" spans="1:4" ht="18.75">
      <c r="A35" s="47" t="s">
        <v>11</v>
      </c>
      <c r="B35" s="48">
        <v>50000</v>
      </c>
      <c r="C35" s="48">
        <v>0</v>
      </c>
      <c r="D35" s="48">
        <f t="shared" si="0"/>
        <v>50000</v>
      </c>
    </row>
    <row r="36" spans="1:4" ht="18.75">
      <c r="A36" s="47" t="s">
        <v>12</v>
      </c>
      <c r="B36" s="48">
        <v>100000</v>
      </c>
      <c r="C36" s="47">
        <v>0</v>
      </c>
      <c r="D36" s="48">
        <f t="shared" si="0"/>
        <v>100000</v>
      </c>
    </row>
    <row r="37" spans="1:4" ht="18.75">
      <c r="A37" s="47" t="s">
        <v>13</v>
      </c>
      <c r="B37" s="48">
        <v>450000</v>
      </c>
      <c r="C37" s="48">
        <v>50000</v>
      </c>
      <c r="D37" s="48">
        <f t="shared" si="0"/>
        <v>500000</v>
      </c>
    </row>
    <row r="38" spans="1:4" ht="18.75">
      <c r="A38" s="47" t="s">
        <v>14</v>
      </c>
      <c r="B38" s="48">
        <v>95000</v>
      </c>
      <c r="C38" s="48">
        <v>20000</v>
      </c>
      <c r="D38" s="48">
        <f t="shared" si="0"/>
        <v>115000</v>
      </c>
    </row>
    <row r="39" spans="1:4" ht="18.75">
      <c r="A39" s="47" t="s">
        <v>15</v>
      </c>
      <c r="B39" s="48">
        <v>500000</v>
      </c>
      <c r="C39" s="48">
        <v>0</v>
      </c>
      <c r="D39" s="48">
        <f t="shared" si="0"/>
        <v>500000</v>
      </c>
    </row>
    <row r="40" spans="1:4" ht="18.75">
      <c r="A40" s="47" t="s">
        <v>16</v>
      </c>
      <c r="B40" s="48">
        <v>520000</v>
      </c>
      <c r="C40" s="48">
        <v>60000</v>
      </c>
      <c r="D40" s="48">
        <f t="shared" si="0"/>
        <v>580000</v>
      </c>
    </row>
    <row r="41" spans="1:4" ht="18.75">
      <c r="A41" s="46" t="s">
        <v>60</v>
      </c>
      <c r="B41" s="49">
        <f>SUM(B31:B40)</f>
        <v>8117017</v>
      </c>
      <c r="C41" s="49">
        <f>SUM(C32:C40)</f>
        <v>480000</v>
      </c>
      <c r="D41" s="49">
        <f>SUM(D32:D40)</f>
        <v>8595000</v>
      </c>
    </row>
    <row r="42" spans="1:4" ht="18.75">
      <c r="A42" s="46"/>
      <c r="B42" s="49"/>
      <c r="C42" s="49"/>
      <c r="D42" s="49"/>
    </row>
    <row r="43" spans="1:4" ht="18.75">
      <c r="A43" s="46" t="s">
        <v>17</v>
      </c>
      <c r="B43" s="47"/>
      <c r="C43" s="47"/>
      <c r="D43" s="47"/>
    </row>
    <row r="44" spans="1:4" ht="18.75">
      <c r="A44" s="50" t="s">
        <v>70</v>
      </c>
      <c r="B44" s="34">
        <v>404000</v>
      </c>
      <c r="C44" s="32">
        <v>0</v>
      </c>
      <c r="D44" s="32">
        <v>0</v>
      </c>
    </row>
    <row r="45" spans="1:4" ht="18.75">
      <c r="A45" s="51" t="s">
        <v>71</v>
      </c>
      <c r="B45" s="34">
        <v>1100350</v>
      </c>
      <c r="C45" s="32">
        <v>0</v>
      </c>
      <c r="D45" s="32">
        <v>0</v>
      </c>
    </row>
    <row r="46" spans="1:4" ht="18.75">
      <c r="A46" s="51" t="s">
        <v>72</v>
      </c>
      <c r="B46" s="34">
        <v>209000</v>
      </c>
      <c r="C46" s="32">
        <v>0</v>
      </c>
      <c r="D46" s="32">
        <v>0</v>
      </c>
    </row>
    <row r="47" spans="1:4" ht="18.75">
      <c r="A47" s="33" t="s">
        <v>61</v>
      </c>
      <c r="B47" s="35">
        <f>SUM(B44:B46)</f>
        <v>1713350</v>
      </c>
      <c r="C47" s="32"/>
      <c r="D47" s="32"/>
    </row>
    <row r="48" spans="1:4" ht="18.75">
      <c r="A48" s="33"/>
      <c r="B48" s="35"/>
      <c r="C48" s="32"/>
      <c r="D48" s="32"/>
    </row>
    <row r="49" spans="1:4" ht="18.75">
      <c r="A49" s="33" t="s">
        <v>18</v>
      </c>
      <c r="B49" s="35">
        <f>B41+B47</f>
        <v>9830367</v>
      </c>
      <c r="C49" s="35">
        <f>SUM(C44:C47)</f>
        <v>0</v>
      </c>
      <c r="D49" s="35">
        <f>SUM(D44:D47)</f>
        <v>0</v>
      </c>
    </row>
    <row r="50" spans="1:4" ht="18.75">
      <c r="A50" s="32"/>
      <c r="B50" s="32"/>
      <c r="C50" s="32"/>
      <c r="D50" s="32"/>
    </row>
    <row r="51" spans="1:4" ht="18.75">
      <c r="A51" s="33" t="s">
        <v>19</v>
      </c>
      <c r="B51" s="32"/>
      <c r="C51" s="32"/>
      <c r="D51" s="32"/>
    </row>
    <row r="52" spans="1:4" ht="18.75">
      <c r="A52" s="52"/>
      <c r="B52" s="34">
        <v>0</v>
      </c>
      <c r="C52" s="32"/>
      <c r="D52" s="32"/>
    </row>
    <row r="53" spans="1:4" ht="18.75">
      <c r="A53" s="33" t="s">
        <v>21</v>
      </c>
      <c r="B53" s="35">
        <f>SUM(B52:B52)</f>
        <v>0</v>
      </c>
      <c r="C53" s="32"/>
      <c r="D53" s="32"/>
    </row>
    <row r="54" spans="1:4" ht="18.75">
      <c r="A54" s="33" t="s">
        <v>22</v>
      </c>
      <c r="B54" s="35">
        <f>B49-B53</f>
        <v>9830367</v>
      </c>
      <c r="C54" s="32"/>
      <c r="D54" s="32"/>
    </row>
    <row r="55" spans="1:4" ht="18.75">
      <c r="A55" s="32" t="s">
        <v>23</v>
      </c>
      <c r="B55" s="32"/>
      <c r="C55" s="32"/>
      <c r="D55" s="32"/>
    </row>
    <row r="56" spans="1:4" ht="18.75">
      <c r="A56" s="32" t="s">
        <v>24</v>
      </c>
      <c r="B56" s="35">
        <f>B54+B53</f>
        <v>9830367</v>
      </c>
      <c r="C56" s="32"/>
      <c r="D56" s="32"/>
    </row>
    <row r="57" spans="1:4" ht="18.75">
      <c r="A57" s="32"/>
      <c r="B57" s="35"/>
      <c r="C57" s="32"/>
      <c r="D57" s="32"/>
    </row>
    <row r="58" spans="1:4" ht="18.75">
      <c r="A58" s="32"/>
      <c r="B58" s="35"/>
      <c r="C58" s="32"/>
      <c r="D58" s="32"/>
    </row>
    <row r="59" spans="1:4" ht="18.75">
      <c r="A59" s="33" t="s">
        <v>25</v>
      </c>
      <c r="B59" s="32"/>
      <c r="C59" s="32"/>
      <c r="D59" s="32"/>
    </row>
    <row r="60" spans="1:4" ht="18.75">
      <c r="A60" s="33" t="s">
        <v>26</v>
      </c>
      <c r="B60" s="32"/>
      <c r="C60" s="32"/>
      <c r="D60" s="32"/>
    </row>
    <row r="61" spans="1:4" ht="19.5" thickBot="1">
      <c r="A61" s="33" t="s">
        <v>0</v>
      </c>
      <c r="B61" s="33" t="s">
        <v>27</v>
      </c>
      <c r="C61" s="33" t="s">
        <v>2</v>
      </c>
      <c r="D61" s="33" t="s">
        <v>28</v>
      </c>
    </row>
    <row r="62" spans="1:4" ht="22.5" customHeight="1" thickBot="1">
      <c r="A62" s="62" t="s">
        <v>99</v>
      </c>
      <c r="B62" s="64">
        <v>2220000</v>
      </c>
      <c r="C62" s="32" t="s">
        <v>109</v>
      </c>
      <c r="D62" s="34">
        <v>88000</v>
      </c>
    </row>
    <row r="63" spans="1:4" ht="19.5" thickBot="1">
      <c r="A63" s="63" t="s">
        <v>100</v>
      </c>
      <c r="B63" s="65">
        <v>670000</v>
      </c>
      <c r="C63" s="32" t="s">
        <v>110</v>
      </c>
      <c r="D63" s="34">
        <v>215000</v>
      </c>
    </row>
    <row r="64" spans="1:4" ht="19.5" thickBot="1">
      <c r="A64" s="63" t="s">
        <v>101</v>
      </c>
      <c r="B64" s="65">
        <v>190000</v>
      </c>
      <c r="C64" s="32" t="s">
        <v>111</v>
      </c>
      <c r="D64" s="34">
        <v>300000</v>
      </c>
    </row>
    <row r="65" spans="1:4" ht="19.5" thickBot="1">
      <c r="A65" s="63" t="s">
        <v>102</v>
      </c>
      <c r="B65" s="65">
        <v>970000</v>
      </c>
      <c r="C65" s="32" t="s">
        <v>112</v>
      </c>
      <c r="D65" s="34">
        <v>250000</v>
      </c>
    </row>
    <row r="66" spans="1:4" ht="19.5" thickBot="1">
      <c r="A66" s="63" t="s">
        <v>103</v>
      </c>
      <c r="B66" s="65">
        <v>73000</v>
      </c>
      <c r="C66" s="32" t="s">
        <v>113</v>
      </c>
      <c r="D66" s="34">
        <v>360000</v>
      </c>
    </row>
    <row r="67" spans="1:4" ht="18.75">
      <c r="A67" s="32" t="s">
        <v>90</v>
      </c>
      <c r="B67" s="34">
        <v>1900000</v>
      </c>
      <c r="C67" s="32" t="s">
        <v>114</v>
      </c>
      <c r="D67" s="34">
        <v>750000</v>
      </c>
    </row>
    <row r="68" spans="1:4" ht="18.75">
      <c r="A68" s="32" t="s">
        <v>91</v>
      </c>
      <c r="B68" s="34">
        <v>2100000</v>
      </c>
      <c r="C68" s="32" t="s">
        <v>115</v>
      </c>
      <c r="D68" s="34">
        <v>1500000</v>
      </c>
    </row>
    <row r="69" spans="1:4" ht="18.75">
      <c r="A69" s="32" t="s">
        <v>92</v>
      </c>
      <c r="B69" s="34">
        <v>1000000</v>
      </c>
      <c r="C69" s="32" t="s">
        <v>105</v>
      </c>
      <c r="D69" s="34">
        <v>1657500</v>
      </c>
    </row>
    <row r="70" spans="1:4" ht="18.75">
      <c r="A70" s="32" t="s">
        <v>93</v>
      </c>
      <c r="B70" s="34">
        <v>3000000</v>
      </c>
      <c r="C70" s="32" t="s">
        <v>104</v>
      </c>
      <c r="D70" s="34">
        <v>232350</v>
      </c>
    </row>
    <row r="71" spans="1:4" ht="18.75">
      <c r="A71" s="32" t="s">
        <v>66</v>
      </c>
      <c r="B71" s="34">
        <v>4000000</v>
      </c>
      <c r="C71" s="32" t="s">
        <v>51</v>
      </c>
      <c r="D71" s="34">
        <v>5884000</v>
      </c>
    </row>
    <row r="72" spans="1:4" ht="18.75">
      <c r="A72" s="32" t="s">
        <v>94</v>
      </c>
      <c r="B72" s="34">
        <v>1500000</v>
      </c>
      <c r="C72" s="32" t="s">
        <v>106</v>
      </c>
      <c r="D72" s="34">
        <v>885000</v>
      </c>
    </row>
    <row r="73" spans="1:4" ht="18.75">
      <c r="A73" s="32" t="s">
        <v>1</v>
      </c>
      <c r="B73" s="34">
        <v>32000</v>
      </c>
      <c r="C73" s="32" t="s">
        <v>107</v>
      </c>
      <c r="D73" s="34">
        <v>1125000</v>
      </c>
    </row>
    <row r="74" spans="1:4" ht="18.75">
      <c r="A74" s="32" t="s">
        <v>66</v>
      </c>
      <c r="B74" s="34">
        <v>4000000</v>
      </c>
      <c r="C74" s="32" t="s">
        <v>54</v>
      </c>
      <c r="D74" s="34">
        <v>2800000</v>
      </c>
    </row>
    <row r="75" spans="1:4" ht="18.75">
      <c r="A75" s="33" t="s">
        <v>29</v>
      </c>
      <c r="B75" s="35">
        <f>SUM(B62:B74)</f>
        <v>21655000</v>
      </c>
      <c r="C75" s="32" t="s">
        <v>55</v>
      </c>
      <c r="D75" s="34">
        <v>25000</v>
      </c>
    </row>
    <row r="76" spans="1:4" ht="18.75">
      <c r="A76" s="32"/>
      <c r="B76" s="32"/>
      <c r="C76" s="32" t="s">
        <v>56</v>
      </c>
      <c r="D76" s="34">
        <v>263700</v>
      </c>
    </row>
    <row r="77" spans="1:4" ht="18.75">
      <c r="A77" s="33" t="s">
        <v>77</v>
      </c>
      <c r="B77" s="32"/>
      <c r="C77" s="32" t="s">
        <v>95</v>
      </c>
      <c r="D77" s="34">
        <v>1900000</v>
      </c>
    </row>
    <row r="78" spans="1:4" ht="18.75">
      <c r="A78" s="32" t="s">
        <v>82</v>
      </c>
      <c r="B78" s="32"/>
      <c r="C78" s="32" t="s">
        <v>108</v>
      </c>
      <c r="D78" s="34">
        <v>1000000</v>
      </c>
    </row>
    <row r="79" spans="1:4" ht="18.75">
      <c r="A79" s="33" t="s">
        <v>6</v>
      </c>
      <c r="B79" s="33" t="s">
        <v>8</v>
      </c>
      <c r="C79" s="66" t="s">
        <v>30</v>
      </c>
      <c r="D79" s="10">
        <f>SUM(D61:D78)</f>
        <v>19235550</v>
      </c>
    </row>
    <row r="80" spans="1:4" ht="18.75">
      <c r="A80" s="33" t="s">
        <v>79</v>
      </c>
      <c r="B80" s="33"/>
      <c r="C80" s="32"/>
      <c r="D80" s="32"/>
    </row>
    <row r="81" spans="1:4" ht="18.75">
      <c r="A81" s="32" t="s">
        <v>87</v>
      </c>
      <c r="B81" s="34">
        <v>1620000</v>
      </c>
      <c r="C81" s="32"/>
      <c r="D81" s="32"/>
    </row>
    <row r="82" spans="1:4" ht="18.75">
      <c r="A82" s="32" t="s">
        <v>85</v>
      </c>
      <c r="B82" s="34">
        <v>1220000</v>
      </c>
      <c r="C82" s="33"/>
      <c r="D82" s="33"/>
    </row>
    <row r="83" spans="1:4" ht="18.75">
      <c r="A83" s="32" t="s">
        <v>119</v>
      </c>
      <c r="B83" s="34">
        <v>780000</v>
      </c>
      <c r="C83" s="32"/>
      <c r="D83" s="32"/>
    </row>
    <row r="84" spans="1:4" ht="18.75">
      <c r="A84" s="32" t="s">
        <v>118</v>
      </c>
      <c r="B84" s="34">
        <v>1400000</v>
      </c>
      <c r="C84" s="32"/>
      <c r="D84" s="32"/>
    </row>
    <row r="85" spans="1:4" ht="18.75">
      <c r="A85" s="32" t="s">
        <v>83</v>
      </c>
      <c r="B85" s="34">
        <v>864000</v>
      </c>
      <c r="C85" s="32"/>
      <c r="D85" s="32"/>
    </row>
    <row r="86" spans="1:4" ht="18.75">
      <c r="A86" s="33" t="s">
        <v>30</v>
      </c>
      <c r="B86" s="34">
        <f>SUM(B81:B85)</f>
        <v>5884000</v>
      </c>
      <c r="C86" s="32"/>
      <c r="D86" s="32"/>
    </row>
    <row r="87" spans="1:4" ht="18.75">
      <c r="A87" s="32"/>
      <c r="B87" s="32"/>
      <c r="C87" s="32"/>
      <c r="D87" s="32"/>
    </row>
    <row r="88" spans="1:4" ht="18.75">
      <c r="A88" s="32"/>
      <c r="B88" s="32"/>
      <c r="C88" s="32"/>
      <c r="D88" s="32"/>
    </row>
    <row r="89" spans="1:4" ht="18.75">
      <c r="A89" s="33" t="s">
        <v>80</v>
      </c>
      <c r="B89" s="33"/>
      <c r="C89" s="32"/>
      <c r="D89" s="32"/>
    </row>
    <row r="90" spans="1:4" ht="18.75">
      <c r="A90" s="33" t="s">
        <v>6</v>
      </c>
      <c r="B90" s="33" t="s">
        <v>31</v>
      </c>
      <c r="C90" s="33" t="s">
        <v>32</v>
      </c>
      <c r="D90" s="33" t="s">
        <v>33</v>
      </c>
    </row>
    <row r="91" spans="1:4" ht="18.75">
      <c r="A91" s="32" t="s">
        <v>81</v>
      </c>
      <c r="B91" s="34">
        <v>2953125</v>
      </c>
      <c r="C91" s="34">
        <f>B91*0.25</f>
        <v>738281.25</v>
      </c>
      <c r="D91" s="34">
        <f>B91-C91</f>
        <v>2214843.75</v>
      </c>
    </row>
    <row r="92" spans="1:4" ht="18.75">
      <c r="A92" s="33" t="s">
        <v>30</v>
      </c>
      <c r="B92" s="35">
        <f>SUM(B91:B91)</f>
        <v>2953125</v>
      </c>
      <c r="C92" s="35">
        <f>SUM(C91:C91)</f>
        <v>738281.25</v>
      </c>
      <c r="D92" s="35">
        <f>SUM(D91:D91)</f>
        <v>2214843.75</v>
      </c>
    </row>
    <row r="93" spans="1:4" ht="18.75">
      <c r="A93" s="32"/>
      <c r="B93" s="32"/>
      <c r="C93" s="4"/>
      <c r="D93" s="4"/>
    </row>
    <row r="94" spans="1:4" ht="18.75">
      <c r="A94" s="32"/>
      <c r="B94" s="32"/>
      <c r="C94" s="4"/>
      <c r="D94" s="4"/>
    </row>
    <row r="95" spans="1:4" ht="18.75">
      <c r="A95" s="33" t="s">
        <v>34</v>
      </c>
      <c r="B95" s="32"/>
      <c r="C95" s="32"/>
      <c r="D95" s="32"/>
    </row>
    <row r="96" spans="1:4" ht="18.75">
      <c r="A96" s="33" t="s">
        <v>6</v>
      </c>
      <c r="B96" s="33" t="s">
        <v>35</v>
      </c>
      <c r="C96" s="33" t="s">
        <v>36</v>
      </c>
      <c r="D96" s="33" t="s">
        <v>37</v>
      </c>
    </row>
    <row r="97" spans="1:4" ht="18.75">
      <c r="A97" s="32" t="s">
        <v>38</v>
      </c>
      <c r="B97" s="34">
        <v>1782062</v>
      </c>
      <c r="C97" s="34">
        <f>B97*0.15</f>
        <v>267309.3</v>
      </c>
      <c r="D97" s="34">
        <f>B97-C97</f>
        <v>1514752.7</v>
      </c>
    </row>
    <row r="98" spans="1:4" ht="18.75">
      <c r="A98" s="32" t="s">
        <v>39</v>
      </c>
      <c r="B98" s="34">
        <v>1587245</v>
      </c>
      <c r="C98" s="34">
        <f>B98*0.15</f>
        <v>238086.75</v>
      </c>
      <c r="D98" s="34">
        <f>B98-C98</f>
        <v>1349158.25</v>
      </c>
    </row>
    <row r="99" spans="1:4" ht="18.75">
      <c r="A99" s="33" t="s">
        <v>3</v>
      </c>
      <c r="B99" s="35">
        <f>SUM(B97:B98)</f>
        <v>3369307</v>
      </c>
      <c r="C99" s="35"/>
      <c r="D99" s="35">
        <f>SUM(D97:D98)</f>
        <v>2863910.95</v>
      </c>
    </row>
    <row r="100" spans="1:4" ht="18.75">
      <c r="A100" s="32"/>
      <c r="B100" s="32"/>
    </row>
    <row r="101" spans="1:4" ht="18.75">
      <c r="A101" s="33" t="s">
        <v>40</v>
      </c>
      <c r="B101" s="33"/>
    </row>
    <row r="102" spans="1:4" ht="18.75">
      <c r="A102" s="33" t="s">
        <v>6</v>
      </c>
      <c r="B102" s="33" t="s">
        <v>31</v>
      </c>
      <c r="C102" s="33" t="s">
        <v>41</v>
      </c>
      <c r="D102" s="33" t="s">
        <v>33</v>
      </c>
    </row>
    <row r="103" spans="1:4" ht="18.75">
      <c r="A103" s="32" t="s">
        <v>123</v>
      </c>
      <c r="B103" s="34">
        <v>132289</v>
      </c>
      <c r="C103" s="34">
        <f>B103*0.1</f>
        <v>13228.900000000001</v>
      </c>
      <c r="D103" s="34">
        <f>B103-C103</f>
        <v>119060.1</v>
      </c>
    </row>
    <row r="104" spans="1:4" ht="18.75">
      <c r="A104" s="32" t="s">
        <v>42</v>
      </c>
      <c r="B104" s="34">
        <v>268042</v>
      </c>
      <c r="C104" s="34">
        <f t="shared" ref="C104:C105" si="1">B104*0.1</f>
        <v>26804.2</v>
      </c>
      <c r="D104" s="34">
        <f t="shared" ref="D104:D105" si="2">B104-C104</f>
        <v>241237.8</v>
      </c>
    </row>
    <row r="105" spans="1:4" ht="18.75">
      <c r="A105" s="32" t="s">
        <v>43</v>
      </c>
      <c r="B105" s="34">
        <v>550761</v>
      </c>
      <c r="C105" s="34">
        <f t="shared" si="1"/>
        <v>55076.100000000006</v>
      </c>
      <c r="D105" s="34">
        <f t="shared" si="2"/>
        <v>495684.9</v>
      </c>
    </row>
    <row r="106" spans="1:4" ht="18.75">
      <c r="A106" s="32" t="s">
        <v>3</v>
      </c>
      <c r="B106" s="35">
        <f>SUM(B104:B105)</f>
        <v>818803</v>
      </c>
      <c r="C106" s="4"/>
      <c r="D106" s="7">
        <f>SUM(D103:D105)</f>
        <v>855982.8</v>
      </c>
    </row>
    <row r="107" spans="1:4" ht="18.75">
      <c r="A107" s="32"/>
      <c r="B107" s="32"/>
      <c r="C107" s="4"/>
      <c r="D107" s="4"/>
    </row>
    <row r="108" spans="1:4" ht="18.75">
      <c r="A108" s="33" t="s">
        <v>45</v>
      </c>
      <c r="B108" s="32"/>
      <c r="C108" s="4"/>
      <c r="D108" s="4"/>
    </row>
    <row r="109" spans="1:4" ht="18.75">
      <c r="A109" s="33" t="s">
        <v>6</v>
      </c>
      <c r="B109" s="33" t="s">
        <v>31</v>
      </c>
      <c r="C109" s="33" t="s">
        <v>32</v>
      </c>
      <c r="D109" s="32"/>
    </row>
    <row r="110" spans="1:4" ht="18.75">
      <c r="A110" s="32" t="s">
        <v>46</v>
      </c>
      <c r="B110" s="34">
        <v>735938</v>
      </c>
      <c r="C110" s="34">
        <f>B110*0.25</f>
        <v>183984.5</v>
      </c>
      <c r="D110" s="34">
        <f>B110-C110</f>
        <v>551953.5</v>
      </c>
    </row>
    <row r="111" spans="1:4" ht="18.75">
      <c r="A111" s="32" t="s">
        <v>47</v>
      </c>
      <c r="B111" s="34">
        <v>450000</v>
      </c>
      <c r="C111" s="34">
        <f>B111*0.25</f>
        <v>112500</v>
      </c>
      <c r="D111" s="34">
        <f>B111-C111</f>
        <v>337500</v>
      </c>
    </row>
    <row r="112" spans="1:4" ht="18.75">
      <c r="A112" s="33" t="s">
        <v>3</v>
      </c>
      <c r="B112" s="35">
        <f>SUM(B110:B111)</f>
        <v>1185938</v>
      </c>
      <c r="C112" s="35">
        <f>SUM(C110:C111)</f>
        <v>296484.5</v>
      </c>
      <c r="D112" s="35">
        <f>SUM(D110:D111)</f>
        <v>889453.5</v>
      </c>
    </row>
    <row r="113" spans="1:4">
      <c r="A113" s="4"/>
      <c r="B113" s="4"/>
      <c r="C113" s="4"/>
      <c r="D113" s="4"/>
    </row>
    <row r="114" spans="1:4">
      <c r="A114" s="4"/>
      <c r="B114" s="4"/>
      <c r="C114" s="4"/>
      <c r="D114" s="4"/>
    </row>
    <row r="115" spans="1:4">
      <c r="A115" s="4"/>
      <c r="B115" s="4"/>
      <c r="C115" s="4"/>
      <c r="D115" s="4"/>
    </row>
  </sheetData>
  <mergeCells count="2">
    <mergeCell ref="A4:D4"/>
    <mergeCell ref="A26:D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year 1</vt:lpstr>
      <vt:lpstr>year 2</vt:lpstr>
      <vt:lpstr>year 3</vt:lpstr>
    </vt:vector>
  </TitlesOfParts>
  <Company>PERSONAL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ALEMJI SAMUEL</dc:creator>
  <cp:lastModifiedBy>Microsoft</cp:lastModifiedBy>
  <cp:lastPrinted>2014-12-02T09:42:18Z</cp:lastPrinted>
  <dcterms:created xsi:type="dcterms:W3CDTF">2014-11-24T14:21:13Z</dcterms:created>
  <dcterms:modified xsi:type="dcterms:W3CDTF">2018-09-07T11:51:03Z</dcterms:modified>
</cp:coreProperties>
</file>